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30" activeTab="3"/>
  </bookViews>
  <sheets>
    <sheet name="GIAI NGAN CT VON HTMT" sheetId="1" r:id="rId1"/>
    <sheet name="TPCP" sheetId="2" r:id="rId2"/>
    <sheet name="CHUONG TRINH MTQG" sheetId="3" r:id="rId3"/>
    <sheet name="BC GIAI NGAN XDCB" sheetId="4" r:id="rId4"/>
  </sheets>
  <definedNames>
    <definedName name="_xlnm.Print_Titles" localSheetId="3">'BC GIAI NGAN XDCB'!$4:$6</definedName>
    <definedName name="_xlnm.Print_Titles" localSheetId="0">'GIAI NGAN CT VON HTMT'!$4:$5</definedName>
  </definedNames>
  <calcPr fullCalcOnLoad="1"/>
</workbook>
</file>

<file path=xl/sharedStrings.xml><?xml version="1.0" encoding="utf-8"?>
<sst xmlns="http://schemas.openxmlformats.org/spreadsheetml/2006/main" count="207" uniqueCount="158">
  <si>
    <t xml:space="preserve">Đơn vị : Triệu đồng </t>
  </si>
  <si>
    <t>STT</t>
  </si>
  <si>
    <t xml:space="preserve">DANH MỤC </t>
  </si>
  <si>
    <t>TỔNG CỘNG</t>
  </si>
  <si>
    <t xml:space="preserve">Trong đó </t>
  </si>
  <si>
    <t xml:space="preserve">Vốn đầu tư trong cân đối </t>
  </si>
  <si>
    <t>Thu tiền SD đất</t>
  </si>
  <si>
    <t>Thu XSKT</t>
  </si>
  <si>
    <t>TỔNG CỘNG  (A+B)</t>
  </si>
  <si>
    <t>I</t>
  </si>
  <si>
    <t>II</t>
  </si>
  <si>
    <t>III</t>
  </si>
  <si>
    <t>IV</t>
  </si>
  <si>
    <t>V</t>
  </si>
  <si>
    <t>VI</t>
  </si>
  <si>
    <t>VII</t>
  </si>
  <si>
    <t xml:space="preserve">GHI CHÚ </t>
  </si>
  <si>
    <t>1.1</t>
  </si>
  <si>
    <t>1.2</t>
  </si>
  <si>
    <t xml:space="preserve">KẾ HOẠCH NĂM 2014 </t>
  </si>
  <si>
    <t>Xây dựng hai tuyến đường phục vụ Công viên văn hóa tỉnh ( đường Nguyễn Chánh và đường QH số 30)</t>
  </si>
  <si>
    <t xml:space="preserve">Bệnh viện y học cổ truyền tỉnh ( đối ứng NSĐP) </t>
  </si>
  <si>
    <t>Chương trình hỗ trợ đất ở, đất sản xuất, nước sinh hoạt cho hộ đồng bào DTTS và hộ nghèo ở xã, thôn, bản ĐBKK theo Quyết định 755/QĐ-TTg</t>
  </si>
  <si>
    <t>Đường ĐT 741 từ Phước Long đi Bù Gia Mập</t>
  </si>
  <si>
    <t>Đường vào trung tâm xã Thanh An- An Khương huyện Hớn Quản</t>
  </si>
  <si>
    <t>Phát triển truyền thanh cơ sở các huyện miền núi, biên giới tỉnh Bình Phước</t>
  </si>
  <si>
    <t>Nâng cấp tuyến đường cứu hộ, cứu nạn Sao Bộng - Đăng Hà</t>
  </si>
  <si>
    <t>Nâng cấp, mở rộng ĐT 759 đoạn từ trung tâm xã Phước Tân huyện Bù Gia Mập đến thị trấn Thanh Bình , huyện Bù Đốp</t>
  </si>
  <si>
    <t>Trụ sở làm việc  huyện ủy Bù Gia Mập</t>
  </si>
  <si>
    <t>Trụ sở làm việc huyện ủy Hớn Quản</t>
  </si>
  <si>
    <t>Trụ sở làm việc UBND huyện  Hớn Quản</t>
  </si>
  <si>
    <t>Đường nhựa giao thông biên giới (tuyến Hoa Lư - Chiu Riu và Lộc Thiện-Tà Nốt) Đoạn 1 tuyến Hoa Lư - Chiu Riu vào đồn biên phòng 803</t>
  </si>
  <si>
    <t>Dự án nâng cấp trại giống cây trồng vật nuôi thành trung tâm giống lâm nghiệp tỉnh Bình Phước</t>
  </si>
  <si>
    <t>Dự án Hỗ trợ di dân thực hiện ĐCĐC cho đồng bào dân tộc thiểu số trên địa bàn ấp Thạch Màng, xã Tân Lợi, huyện Đồng Phú</t>
  </si>
  <si>
    <t>Dự án di dân thực hiện ĐCĐC tập trung cho đồng bào dân tộc thiểu số tại thôn 8 xã Đồng Nai, huyện Bù Đăng</t>
  </si>
  <si>
    <t>Dự án  hỗ trợ di dân thực hiện ĐCĐC cho đồng bào dân tộc thiểu số trên địa bàn xã ĐaK Ơ, huyện Bù Gia Mập</t>
  </si>
  <si>
    <t>Hỗ trợ đầu tư kết cấu hạ tầng Cụm Công nghiệp Hà Mỵ</t>
  </si>
  <si>
    <t>XD đường và kênh thoát nước tại khu kinh tế cửa khẩu Hoa Lư giai đoạn 2013-2017</t>
  </si>
  <si>
    <t>Trung tâm phòng chống sốt rét tỉnh</t>
  </si>
  <si>
    <t>Trung tâm y tế huyện Bù Gia Mập</t>
  </si>
  <si>
    <t>Trung tâm y tế huyện Hớn Quản</t>
  </si>
  <si>
    <t>Trung tâm y tế thị xã Đồng Xoài</t>
  </si>
  <si>
    <t xml:space="preserve"> Xây dựng hệ thống hạ tầng giao thông, hồ chứa và hệ thống cấp nước thuộc Khu du lịch và bảo tồn văn hóa dân tộc Stiêng -Sóc Bom Bo</t>
  </si>
  <si>
    <t>Trụ sở làm việc UBND huyện Bù Gia Mập</t>
  </si>
  <si>
    <t>Hội trường UBND huyện Bù Gia Mập</t>
  </si>
  <si>
    <t>Hỗ trợ di dân thực hiện  ĐCĐC cho đồng bào dân tộc thiểu số tại xã Lộc Thịnh, huyện Lộc Ninh</t>
  </si>
  <si>
    <t xml:space="preserve">Hỗ trợ di dân thực hiện  ĐCĐC cho đồng bào dân tộc thiểu số tại xã Lộc Thành, huyện Lộc Ninh </t>
  </si>
  <si>
    <t>Sở Công thương</t>
  </si>
  <si>
    <t>Thị xã Đồng Xoài</t>
  </si>
  <si>
    <t>Thị xã Bình Long</t>
  </si>
  <si>
    <t>Thị xã Phước Long</t>
  </si>
  <si>
    <t>Huyện Đồng Phú</t>
  </si>
  <si>
    <t>Huyện Bù Đăng</t>
  </si>
  <si>
    <t>Huyện Bù Gia Mập</t>
  </si>
  <si>
    <t>Huyện Chơn Thành</t>
  </si>
  <si>
    <t>Huyện Hớn Quản</t>
  </si>
  <si>
    <t>Huyện Lộc Ninh</t>
  </si>
  <si>
    <t>Huyện Bù Đốp</t>
  </si>
  <si>
    <t>Đầu tư phát triển kinh tế xã hội tuyến biên giới VN-CPC (theo QĐ 160/2007/QĐ-TTg, ngày 17/10/2007)</t>
  </si>
  <si>
    <t>Tiểu dự án đầu tư xây dựng các tuyến đường tuần tra bảo vệ rừng tại vườn QG Bù Gia Mập</t>
  </si>
  <si>
    <t>Khối lượng</t>
  </si>
  <si>
    <t>Giải ngân</t>
  </si>
  <si>
    <t>tỷ lệ giải ngân (%)</t>
  </si>
  <si>
    <t>Sở Nông nghiệp - PTNT</t>
  </si>
  <si>
    <t>Giao thông - Xây dựng - Hạ tầng đô thị</t>
  </si>
  <si>
    <t>Sở Giao thông - Vận tải</t>
  </si>
  <si>
    <t xml:space="preserve">Sở Xây dựng </t>
  </si>
  <si>
    <t>2.1</t>
  </si>
  <si>
    <t>Sở Văn Hóa - Thể thao - Du lịch</t>
  </si>
  <si>
    <t>Văn hóa - Xã hội</t>
  </si>
  <si>
    <t>Y tế</t>
  </si>
  <si>
    <t>Quốc phòng - An ninh</t>
  </si>
  <si>
    <t>Nông nghiệp - PTNT</t>
  </si>
  <si>
    <t>Vốn giao các huyện, thị xã làm chủ đầu tư</t>
  </si>
  <si>
    <t>3.1</t>
  </si>
  <si>
    <t>4.1</t>
  </si>
  <si>
    <t>4.2</t>
  </si>
  <si>
    <t>4.3</t>
  </si>
  <si>
    <t>4.4</t>
  </si>
  <si>
    <t>4.5</t>
  </si>
  <si>
    <t>5.1</t>
  </si>
  <si>
    <t>5.2</t>
  </si>
  <si>
    <t>Huyện Chơn thành</t>
  </si>
  <si>
    <t>6.1</t>
  </si>
  <si>
    <t>7.1</t>
  </si>
  <si>
    <t>8.1</t>
  </si>
  <si>
    <t>9.1</t>
  </si>
  <si>
    <t>10.1</t>
  </si>
  <si>
    <t>TW hỗ trợ có mục tiêu</t>
  </si>
  <si>
    <t>Vốn vay</t>
  </si>
  <si>
    <t>Đài Phát thanh - Truyền hình tỉnh</t>
  </si>
  <si>
    <t>Công nghiệp</t>
  </si>
  <si>
    <t>Ban QL Khu kinh tế</t>
  </si>
  <si>
    <t>Vườn Quốc gia Bù Gia Mập</t>
  </si>
  <si>
    <t>7.2</t>
  </si>
  <si>
    <t>8.2</t>
  </si>
  <si>
    <t>9.2</t>
  </si>
  <si>
    <t>5.3</t>
  </si>
  <si>
    <t>5.4</t>
  </si>
  <si>
    <t>10.2</t>
  </si>
  <si>
    <t>10.3</t>
  </si>
  <si>
    <t>10.4</t>
  </si>
  <si>
    <t>10.5</t>
  </si>
  <si>
    <t>10.6</t>
  </si>
  <si>
    <t>10.7</t>
  </si>
  <si>
    <t>BÁO CÁO GIẢI NGÂN VỐN XDCB TẬP TRUNG NĂM 2014</t>
  </si>
  <si>
    <t>KH năm 2014</t>
  </si>
  <si>
    <t>Tỷ lệ</t>
  </si>
  <si>
    <t>( Chi tiết vốn TW hộ trợ theo mục tiêu)</t>
  </si>
  <si>
    <t>Đơn vị tính: Triệu đồng</t>
  </si>
  <si>
    <t>Tên Chương trình mục tiêu Quốc gia</t>
  </si>
  <si>
    <t>Kế hoạch năm 2014</t>
  </si>
  <si>
    <t xml:space="preserve">Thực hiện </t>
  </si>
  <si>
    <t>Tỷ lệ giải ngân</t>
  </si>
  <si>
    <t>Ghi chú</t>
  </si>
  <si>
    <t>Tổng vốn</t>
  </si>
  <si>
    <t>Vốn ĐTPT</t>
  </si>
  <si>
    <t>Vốn SN</t>
  </si>
  <si>
    <t>Chương trình mục tiêu Quốc gia Việc làm và dạy nghề</t>
  </si>
  <si>
    <t>Chương trình mục tiêu quốc gia giảm nghèo bền vững</t>
  </si>
  <si>
    <t>Chương trình mục tiêu Quốc gia Nước sạch và vệ sinh môi trường nông thôn</t>
  </si>
  <si>
    <t>Chương trình mục tiêu Quốc gia Y tế</t>
  </si>
  <si>
    <t>Chương trình mục tiêu Quốc gia Dân số - kế hoạch hoá gia đình</t>
  </si>
  <si>
    <t xml:space="preserve"> Chương trình mục tiêu Quốc gia Vệ sinh an toàn thực phẩm</t>
  </si>
  <si>
    <t xml:space="preserve"> Chương trình mục tiêu Quốc gia phòng, chống HIV/AIDS</t>
  </si>
  <si>
    <t>Chương trình mục tiêu Quốc gia Giáo dục và Đào tạo</t>
  </si>
  <si>
    <t>Chương trình mục tiêu Quốc gia Văn hoá</t>
  </si>
  <si>
    <t>Chương trình mục tiêu Quốc gia phòng, chống ma tuý</t>
  </si>
  <si>
    <t>Chương trình mục tiêu Quốc gia phòng, chống Tội phạm</t>
  </si>
  <si>
    <t xml:space="preserve"> Chương trình mục tiêu Quốc gia Xây dựng nông thôn mới</t>
  </si>
  <si>
    <t>TX Đồng Xoài</t>
  </si>
  <si>
    <t xml:space="preserve">Sở Nông nghiệp và PTNT (Thường trực ban chỉ đạo tỉnh) </t>
  </si>
  <si>
    <t>Đơn vị: Triệu đồng</t>
  </si>
  <si>
    <t>Danh mục dự án</t>
  </si>
  <si>
    <t>TỔNG SỐ</t>
  </si>
  <si>
    <t>NGÀNH THỦY LỢI</t>
  </si>
  <si>
    <t>Công trình sử dụng nước sau hồ thuỷ điện Cần Đơn.</t>
  </si>
  <si>
    <t>NGÀNH Y TẾ</t>
  </si>
  <si>
    <t>Sở Y tế</t>
  </si>
  <si>
    <t>BÁO CÁO THỰC HIỆN VỐN TRÁI PHIẾU CHÍNH PHỦ NĂM 2014</t>
  </si>
  <si>
    <t>THỰC HIỆN</t>
  </si>
  <si>
    <t>Mua sắm trang thiết bị y tế bằng nguồn TPCP, BVĐK huyện Bù Đăng giai đoạn 2008 - 2010</t>
  </si>
  <si>
    <t>Mua sắm trang thiết bị y tế bằng nguồn TPCP, BVĐK huyện Phước Long giai đoạn 2008 - 2010</t>
  </si>
  <si>
    <t xml:space="preserve">Nâng cấp, mở rộng BVĐK huyện Bù Đốp, tỉnh Bình Phước lên 70 giường. </t>
  </si>
  <si>
    <t>Mua sắm trang thiết bị y tế bằng nguồn TPCP, BVĐK huyện Bù Đốp giai đoạn 2008 - 2010</t>
  </si>
  <si>
    <t xml:space="preserve">Bệnh viện đa khoa khu vực Bình Long (nâng cấp từ 150 giường lên 200 giường). </t>
  </si>
  <si>
    <t>Mua sắm trang thiết bị y tế bằng nguồn TPCP, BVĐK khu vực Bình Long giai đoạn 2008 - 2010</t>
  </si>
  <si>
    <t>Sở NN và PTNT</t>
  </si>
  <si>
    <t xml:space="preserve"> Các huyện, thị xã</t>
  </si>
  <si>
    <t>BÁO CÁO GIẢI NGÂN NĂM 2014</t>
  </si>
  <si>
    <t>Tạm ứng</t>
  </si>
  <si>
    <t>Mua sắm trang thiết bị y tế bằng nguồn TPCP, BVĐK huyện Chơn Thành giai đoạn 2008 - 2010</t>
  </si>
  <si>
    <t>Đối ứng ODA từ trái phiếu chính phủ</t>
  </si>
  <si>
    <t>Dự án mở rộng hệ thống cấp nước thị xã Đồng Xoài công suất 20.000m3/ngày đêm</t>
  </si>
  <si>
    <t>Dự án hệ thống thoát nước và xử lý nước thải thị xã Đồng Xoài công suất 10.000m3/ngày đêm</t>
  </si>
  <si>
    <t>Thực hiện 3 tháng</t>
  </si>
  <si>
    <t>(Đến 31/3/2014)</t>
  </si>
  <si>
    <t>BÁO CÁO THỰC HIỆN VỐN CHƯƠNG TRÌNH MỤC TIÊU QUỐC GIA NĂM 2014 (31/3/2014)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</si>
</sst>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_(* #,##0.0000_);_(* \(#,##0.0000\);_(* &quot;-&quot;??_);_(@_)"/>
    <numFmt numFmtId="175" formatCode="_(* #,##0.000_);_(* \(#,##0.000\);_(* &quot;-&quot;??_);_(@_)"/>
    <numFmt numFmtId="176" formatCode="#,##0.0"/>
    <numFmt numFmtId="177" formatCode="#,##0.000"/>
  </numFmts>
  <fonts count="26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i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sz val="12"/>
      <color indexed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u val="singleAccounting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 vertical="center" wrapText="1"/>
    </xf>
    <xf numFmtId="172" fontId="3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5" fillId="0" borderId="0" xfId="25" applyFont="1" applyFill="1">
      <alignment/>
      <protection/>
    </xf>
    <xf numFmtId="0" fontId="2" fillId="0" borderId="1" xfId="25" applyFont="1" applyFill="1" applyBorder="1" applyAlignment="1">
      <alignment horizontal="center" vertical="center" wrapText="1"/>
      <protection/>
    </xf>
    <xf numFmtId="0" fontId="3" fillId="0" borderId="0" xfId="25" applyFont="1" applyFill="1">
      <alignment/>
      <protection/>
    </xf>
    <xf numFmtId="172" fontId="2" fillId="0" borderId="1" xfId="15" applyNumberFormat="1" applyFont="1" applyFill="1" applyBorder="1" applyAlignment="1">
      <alignment horizontal="center" vertical="center" wrapText="1"/>
    </xf>
    <xf numFmtId="0" fontId="3" fillId="3" borderId="1" xfId="25" applyFont="1" applyFill="1" applyBorder="1" applyAlignment="1">
      <alignment horizontal="center" vertical="center" wrapText="1"/>
      <protection/>
    </xf>
    <xf numFmtId="0" fontId="13" fillId="0" borderId="2" xfId="25" applyFont="1" applyFill="1" applyBorder="1" applyAlignment="1">
      <alignment horizontal="center" vertical="center" wrapText="1"/>
      <protection/>
    </xf>
    <xf numFmtId="0" fontId="2" fillId="0" borderId="2" xfId="25" applyFont="1" applyFill="1" applyBorder="1" applyAlignment="1">
      <alignment horizontal="center" vertical="center" wrapText="1"/>
      <protection/>
    </xf>
    <xf numFmtId="3" fontId="2" fillId="0" borderId="2" xfId="25" applyNumberFormat="1" applyFont="1" applyFill="1" applyBorder="1" applyAlignment="1">
      <alignment vertical="center" wrapText="1"/>
      <protection/>
    </xf>
    <xf numFmtId="0" fontId="13" fillId="0" borderId="0" xfId="25" applyFont="1" applyFill="1">
      <alignment/>
      <protection/>
    </xf>
    <xf numFmtId="0" fontId="3" fillId="0" borderId="3" xfId="25" applyFont="1" applyBorder="1" applyAlignment="1">
      <alignment horizontal="center" vertical="center" wrapText="1"/>
      <protection/>
    </xf>
    <xf numFmtId="0" fontId="3" fillId="0" borderId="3" xfId="25" applyFont="1" applyBorder="1" applyAlignment="1">
      <alignment horizontal="left" vertical="center" wrapText="1"/>
      <protection/>
    </xf>
    <xf numFmtId="3" fontId="3" fillId="0" borderId="3" xfId="15" applyNumberFormat="1" applyFont="1" applyFill="1" applyBorder="1" applyAlignment="1">
      <alignment vertical="center" wrapText="1"/>
    </xf>
    <xf numFmtId="172" fontId="3" fillId="0" borderId="3" xfId="15" applyNumberFormat="1" applyFont="1" applyFill="1" applyBorder="1" applyAlignment="1">
      <alignment horizontal="center" vertical="center" wrapText="1"/>
    </xf>
    <xf numFmtId="0" fontId="3" fillId="0" borderId="3" xfId="25" applyFont="1" applyFill="1" applyBorder="1">
      <alignment/>
      <protection/>
    </xf>
    <xf numFmtId="0" fontId="3" fillId="0" borderId="3" xfId="25" applyFont="1" applyFill="1" applyBorder="1" applyAlignment="1">
      <alignment horizontal="center" vertical="center" wrapText="1"/>
      <protection/>
    </xf>
    <xf numFmtId="3" fontId="3" fillId="0" borderId="3" xfId="25" applyNumberFormat="1" applyFont="1" applyBorder="1" applyAlignment="1">
      <alignment vertical="center" wrapText="1"/>
      <protection/>
    </xf>
    <xf numFmtId="3" fontId="3" fillId="0" borderId="3" xfId="25" applyNumberFormat="1" applyFont="1" applyBorder="1" applyAlignment="1">
      <alignment horizontal="right" vertical="center" wrapText="1"/>
      <protection/>
    </xf>
    <xf numFmtId="3" fontId="3" fillId="0" borderId="3" xfId="15" applyNumberFormat="1" applyFont="1" applyBorder="1" applyAlignment="1">
      <alignment vertical="center" wrapText="1"/>
    </xf>
    <xf numFmtId="0" fontId="3" fillId="0" borderId="3" xfId="25" applyFont="1" applyFill="1" applyBorder="1" applyAlignment="1">
      <alignment horizontal="center" wrapText="1"/>
      <protection/>
    </xf>
    <xf numFmtId="0" fontId="3" fillId="0" borderId="3" xfId="25" applyNumberFormat="1" applyFont="1" applyFill="1" applyBorder="1" applyAlignment="1">
      <alignment horizontal="center" wrapText="1"/>
      <protection/>
    </xf>
    <xf numFmtId="3" fontId="3" fillId="0" borderId="3" xfId="25" applyNumberFormat="1" applyFont="1" applyFill="1" applyBorder="1" applyAlignment="1">
      <alignment horizontal="center" vertical="center" wrapText="1"/>
      <protection/>
    </xf>
    <xf numFmtId="3" fontId="3" fillId="0" borderId="3" xfId="25" applyNumberFormat="1" applyFont="1" applyFill="1" applyBorder="1" applyAlignment="1">
      <alignment vertical="center" wrapText="1"/>
      <protection/>
    </xf>
    <xf numFmtId="3" fontId="3" fillId="0" borderId="3" xfId="25" applyNumberFormat="1" applyFont="1" applyFill="1" applyBorder="1" applyAlignment="1">
      <alignment/>
      <protection/>
    </xf>
    <xf numFmtId="3" fontId="3" fillId="0" borderId="3" xfId="25" applyNumberFormat="1" applyFont="1" applyFill="1" applyBorder="1" applyAlignment="1">
      <alignment horizontal="right" vertical="center" wrapText="1"/>
      <protection/>
    </xf>
    <xf numFmtId="0" fontId="3" fillId="2" borderId="3" xfId="25" applyFont="1" applyFill="1" applyBorder="1" applyAlignment="1">
      <alignment horizontal="left" vertical="center" wrapText="1"/>
      <protection/>
    </xf>
    <xf numFmtId="3" fontId="3" fillId="2" borderId="3" xfId="25" applyNumberFormat="1" applyFont="1" applyFill="1" applyBorder="1" applyAlignment="1">
      <alignment horizontal="right" vertical="center" wrapText="1"/>
      <protection/>
    </xf>
    <xf numFmtId="172" fontId="3" fillId="0" borderId="3" xfId="15" applyNumberFormat="1" applyFont="1" applyBorder="1" applyAlignment="1">
      <alignment horizontal="right" vertical="center" wrapText="1"/>
    </xf>
    <xf numFmtId="3" fontId="3" fillId="2" borderId="3" xfId="25" applyNumberFormat="1" applyFont="1" applyFill="1" applyBorder="1" applyAlignment="1">
      <alignment horizontal="center" vertical="center" wrapText="1"/>
      <protection/>
    </xf>
    <xf numFmtId="0" fontId="15" fillId="0" borderId="3" xfId="25" applyFont="1" applyFill="1" applyBorder="1">
      <alignment/>
      <protection/>
    </xf>
    <xf numFmtId="0" fontId="16" fillId="0" borderId="3" xfId="25" applyFont="1" applyFill="1" applyBorder="1">
      <alignment/>
      <protection/>
    </xf>
    <xf numFmtId="0" fontId="15" fillId="0" borderId="3" xfId="25" applyFont="1" applyFill="1" applyBorder="1" applyAlignment="1">
      <alignment horizontal="center"/>
      <protection/>
    </xf>
    <xf numFmtId="0" fontId="17" fillId="0" borderId="3" xfId="24" applyFont="1" applyFill="1" applyBorder="1" applyAlignment="1">
      <alignment horizontal="left" vertical="center" wrapText="1"/>
      <protection/>
    </xf>
    <xf numFmtId="0" fontId="17" fillId="0" borderId="3" xfId="24" applyFont="1" applyFill="1" applyBorder="1" applyAlignment="1">
      <alignment horizontal="left" vertical="center"/>
      <protection/>
    </xf>
    <xf numFmtId="0" fontId="15" fillId="0" borderId="4" xfId="25" applyFont="1" applyFill="1" applyBorder="1">
      <alignment/>
      <protection/>
    </xf>
    <xf numFmtId="0" fontId="15" fillId="0" borderId="4" xfId="25" applyFont="1" applyFill="1" applyBorder="1" applyAlignment="1">
      <alignment horizontal="center"/>
      <protection/>
    </xf>
    <xf numFmtId="0" fontId="15" fillId="0" borderId="0" xfId="25" applyFont="1" applyFill="1" applyAlignment="1">
      <alignment horizontal="center"/>
      <protection/>
    </xf>
    <xf numFmtId="1" fontId="3" fillId="0" borderId="0" xfId="22" applyNumberFormat="1" applyFont="1" applyFill="1" applyAlignment="1">
      <alignment vertical="center"/>
      <protection/>
    </xf>
    <xf numFmtId="1" fontId="18" fillId="0" borderId="0" xfId="22" applyNumberFormat="1" applyFont="1" applyFill="1" applyAlignment="1">
      <alignment vertical="center" wrapText="1"/>
      <protection/>
    </xf>
    <xf numFmtId="1" fontId="19" fillId="0" borderId="0" xfId="22" applyNumberFormat="1" applyFont="1" applyFill="1" applyAlignment="1">
      <alignment vertical="center"/>
      <protection/>
    </xf>
    <xf numFmtId="3" fontId="2" fillId="0" borderId="1" xfId="22" applyNumberFormat="1" applyFont="1" applyBorder="1" applyAlignment="1">
      <alignment horizontal="center" vertical="center" wrapText="1"/>
      <protection/>
    </xf>
    <xf numFmtId="3" fontId="3" fillId="3" borderId="1" xfId="22" applyNumberFormat="1" applyFont="1" applyFill="1" applyBorder="1" applyAlignment="1" quotePrefix="1">
      <alignment horizontal="center" vertical="center" wrapText="1"/>
      <protection/>
    </xf>
    <xf numFmtId="3" fontId="20" fillId="0" borderId="0" xfId="22" applyNumberFormat="1" applyFont="1" applyFill="1" applyBorder="1" applyAlignment="1">
      <alignment vertical="center" wrapText="1"/>
      <protection/>
    </xf>
    <xf numFmtId="1" fontId="5" fillId="0" borderId="0" xfId="22" applyNumberFormat="1" applyFont="1" applyFill="1" applyAlignment="1">
      <alignment vertical="center"/>
      <protection/>
    </xf>
    <xf numFmtId="172" fontId="4" fillId="0" borderId="0" xfId="15" applyNumberFormat="1" applyFont="1" applyFill="1" applyAlignment="1">
      <alignment vertical="center"/>
    </xf>
    <xf numFmtId="1" fontId="4" fillId="0" borderId="0" xfId="22" applyNumberFormat="1" applyFont="1" applyFill="1" applyAlignment="1">
      <alignment vertical="center"/>
      <protection/>
    </xf>
    <xf numFmtId="1" fontId="5" fillId="0" borderId="0" xfId="22" applyNumberFormat="1" applyFont="1" applyFill="1" applyAlignment="1">
      <alignment horizontal="right" vertical="center"/>
      <protection/>
    </xf>
    <xf numFmtId="1" fontId="3" fillId="0" borderId="0" xfId="22" applyNumberFormat="1" applyFont="1" applyFill="1" applyAlignment="1">
      <alignment horizontal="center" vertical="center"/>
      <protection/>
    </xf>
    <xf numFmtId="1" fontId="3" fillId="0" borderId="0" xfId="22" applyNumberFormat="1" applyFont="1" applyFill="1" applyAlignment="1">
      <alignment vertical="center" wrapText="1"/>
      <protection/>
    </xf>
    <xf numFmtId="1" fontId="3" fillId="0" borderId="0" xfId="22" applyNumberFormat="1" applyFont="1" applyFill="1" applyAlignment="1">
      <alignment horizontal="right" vertical="center"/>
      <protection/>
    </xf>
    <xf numFmtId="1" fontId="5" fillId="0" borderId="0" xfId="22" applyNumberFormat="1" applyFont="1" applyFill="1" applyAlignment="1">
      <alignment horizontal="center" vertical="center"/>
      <protection/>
    </xf>
    <xf numFmtId="1" fontId="5" fillId="0" borderId="0" xfId="22" applyNumberFormat="1" applyFont="1" applyFill="1" applyAlignment="1">
      <alignment vertical="center" wrapText="1"/>
      <protection/>
    </xf>
    <xf numFmtId="3" fontId="2" fillId="0" borderId="1" xfId="22" applyNumberFormat="1" applyFont="1" applyBorder="1" applyAlignment="1">
      <alignment horizontal="center" vertical="center" wrapText="1"/>
      <protection/>
    </xf>
    <xf numFmtId="1" fontId="3" fillId="0" borderId="3" xfId="22" applyNumberFormat="1" applyFont="1" applyFill="1" applyBorder="1" applyAlignment="1">
      <alignment horizontal="center" vertical="center" wrapText="1"/>
      <protection/>
    </xf>
    <xf numFmtId="1" fontId="3" fillId="0" borderId="3" xfId="22" applyNumberFormat="1" applyFont="1" applyFill="1" applyBorder="1" applyAlignment="1">
      <alignment horizontal="left" vertical="center" wrapText="1"/>
      <protection/>
    </xf>
    <xf numFmtId="172" fontId="2" fillId="0" borderId="3" xfId="15" applyNumberFormat="1" applyFont="1" applyFill="1" applyBorder="1" applyAlignment="1">
      <alignment horizontal="center" vertical="center"/>
    </xf>
    <xf numFmtId="172" fontId="2" fillId="0" borderId="3" xfId="15" applyNumberFormat="1" applyFont="1" applyFill="1" applyBorder="1" applyAlignment="1">
      <alignment vertical="center" wrapText="1"/>
    </xf>
    <xf numFmtId="172" fontId="2" fillId="0" borderId="3" xfId="15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72" fontId="3" fillId="2" borderId="3" xfId="15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172" fontId="3" fillId="0" borderId="3" xfId="15" applyNumberFormat="1" applyFont="1" applyBorder="1" applyAlignment="1">
      <alignment horizontal="right" vertical="center" wrapText="1"/>
    </xf>
    <xf numFmtId="1" fontId="3" fillId="0" borderId="4" xfId="22" applyNumberFormat="1" applyFont="1" applyFill="1" applyBorder="1" applyAlignment="1">
      <alignment horizontal="center" vertical="center"/>
      <protection/>
    </xf>
    <xf numFmtId="1" fontId="3" fillId="0" borderId="4" xfId="22" applyNumberFormat="1" applyFont="1" applyFill="1" applyBorder="1" applyAlignment="1">
      <alignment vertical="center" wrapText="1"/>
      <protection/>
    </xf>
    <xf numFmtId="1" fontId="3" fillId="0" borderId="4" xfId="22" applyNumberFormat="1" applyFont="1" applyFill="1" applyBorder="1" applyAlignment="1">
      <alignment horizontal="right" vertical="center"/>
      <protection/>
    </xf>
    <xf numFmtId="172" fontId="2" fillId="0" borderId="3" xfId="15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72" fontId="2" fillId="0" borderId="3" xfId="15" applyNumberFormat="1" applyFont="1" applyBorder="1" applyAlignment="1">
      <alignment horizontal="right" vertical="center" wrapText="1"/>
    </xf>
    <xf numFmtId="1" fontId="2" fillId="0" borderId="3" xfId="22" applyNumberFormat="1" applyFont="1" applyFill="1" applyBorder="1" applyAlignment="1">
      <alignment horizontal="center" vertical="center"/>
      <protection/>
    </xf>
    <xf numFmtId="1" fontId="4" fillId="0" borderId="0" xfId="22" applyNumberFormat="1" applyFont="1" applyFill="1" applyAlignment="1">
      <alignment vertical="center"/>
      <protection/>
    </xf>
    <xf numFmtId="37" fontId="3" fillId="0" borderId="3" xfId="22" applyNumberFormat="1" applyFont="1" applyFill="1" applyBorder="1" applyAlignment="1">
      <alignment horizontal="right" vertical="center" wrapText="1"/>
      <protection/>
    </xf>
    <xf numFmtId="172" fontId="3" fillId="0" borderId="3" xfId="0" applyNumberFormat="1" applyFont="1" applyBorder="1" applyAlignment="1">
      <alignment horizontal="right" vertical="center" wrapText="1"/>
    </xf>
    <xf numFmtId="43" fontId="2" fillId="0" borderId="2" xfId="25" applyNumberFormat="1" applyFont="1" applyFill="1" applyBorder="1" applyAlignment="1">
      <alignment horizontal="right" vertical="center" wrapText="1"/>
      <protection/>
    </xf>
    <xf numFmtId="1" fontId="2" fillId="0" borderId="2" xfId="22" applyNumberFormat="1" applyFont="1" applyFill="1" applyBorder="1" applyAlignment="1">
      <alignment horizontal="center" vertical="center"/>
      <protection/>
    </xf>
    <xf numFmtId="1" fontId="2" fillId="0" borderId="2" xfId="22" applyNumberFormat="1" applyFont="1" applyFill="1" applyBorder="1" applyAlignment="1">
      <alignment horizontal="center" vertical="center" wrapText="1"/>
      <protection/>
    </xf>
    <xf numFmtId="172" fontId="2" fillId="0" borderId="2" xfId="15" applyNumberFormat="1" applyFont="1" applyFill="1" applyBorder="1" applyAlignment="1">
      <alignment horizontal="right" vertical="center"/>
    </xf>
    <xf numFmtId="0" fontId="15" fillId="0" borderId="3" xfId="25" applyFont="1" applyFill="1" applyBorder="1" applyAlignment="1">
      <alignment horizontal="right"/>
      <protection/>
    </xf>
    <xf numFmtId="0" fontId="15" fillId="0" borderId="4" xfId="25" applyFont="1" applyFill="1" applyBorder="1" applyAlignment="1">
      <alignment horizontal="right"/>
      <protection/>
    </xf>
    <xf numFmtId="172" fontId="2" fillId="0" borderId="3" xfId="15" applyNumberFormat="1" applyFont="1" applyFill="1" applyBorder="1" applyAlignment="1">
      <alignment horizontal="right" vertical="center"/>
    </xf>
    <xf numFmtId="172" fontId="2" fillId="0" borderId="3" xfId="15" applyNumberFormat="1" applyFont="1" applyFill="1" applyBorder="1" applyAlignment="1">
      <alignment vertical="center"/>
    </xf>
    <xf numFmtId="172" fontId="3" fillId="0" borderId="3" xfId="15" applyNumberFormat="1" applyFont="1" applyFill="1" applyBorder="1" applyAlignment="1">
      <alignment horizontal="center" vertical="center" wrapText="1"/>
    </xf>
    <xf numFmtId="172" fontId="3" fillId="0" borderId="3" xfId="15" applyNumberFormat="1" applyFont="1" applyFill="1" applyBorder="1" applyAlignment="1">
      <alignment vertical="center"/>
    </xf>
    <xf numFmtId="173" fontId="2" fillId="0" borderId="2" xfId="15" applyNumberFormat="1" applyFont="1" applyFill="1" applyBorder="1" applyAlignment="1">
      <alignment vertical="center"/>
    </xf>
    <xf numFmtId="173" fontId="2" fillId="0" borderId="3" xfId="15" applyNumberFormat="1" applyFont="1" applyFill="1" applyBorder="1" applyAlignment="1">
      <alignment vertical="center"/>
    </xf>
    <xf numFmtId="172" fontId="2" fillId="0" borderId="2" xfId="15" applyNumberFormat="1" applyFont="1" applyFill="1" applyBorder="1" applyAlignment="1">
      <alignment vertical="center"/>
    </xf>
    <xf numFmtId="172" fontId="3" fillId="0" borderId="3" xfId="15" applyNumberFormat="1" applyFont="1" applyFill="1" applyBorder="1" applyAlignment="1">
      <alignment horizontal="center" vertical="center"/>
    </xf>
    <xf numFmtId="172" fontId="2" fillId="0" borderId="3" xfId="15" applyNumberFormat="1" applyFont="1" applyFill="1" applyBorder="1" applyAlignment="1">
      <alignment horizontal="center" vertical="center"/>
    </xf>
    <xf numFmtId="172" fontId="3" fillId="0" borderId="4" xfId="15" applyNumberFormat="1" applyFont="1" applyFill="1" applyBorder="1" applyAlignment="1">
      <alignment horizontal="right" vertical="center"/>
    </xf>
    <xf numFmtId="172" fontId="3" fillId="0" borderId="4" xfId="15" applyNumberFormat="1" applyFont="1" applyFill="1" applyBorder="1" applyAlignment="1">
      <alignment vertical="center"/>
    </xf>
    <xf numFmtId="1" fontId="2" fillId="0" borderId="3" xfId="22" applyNumberFormat="1" applyFont="1" applyFill="1" applyBorder="1" applyAlignment="1">
      <alignment vertical="center" wrapText="1"/>
      <protection/>
    </xf>
    <xf numFmtId="37" fontId="2" fillId="0" borderId="3" xfId="22" applyNumberFormat="1" applyFont="1" applyFill="1" applyBorder="1" applyAlignment="1">
      <alignment horizontal="right" vertical="center" wrapText="1"/>
      <protection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72" fontId="3" fillId="2" borderId="5" xfId="15" applyNumberFormat="1" applyFont="1" applyFill="1" applyBorder="1" applyAlignment="1">
      <alignment horizontal="right" vertical="center" wrapText="1"/>
    </xf>
    <xf numFmtId="172" fontId="3" fillId="0" borderId="5" xfId="15" applyNumberFormat="1" applyFont="1" applyFill="1" applyBorder="1" applyAlignment="1">
      <alignment horizontal="center" vertical="center" wrapText="1"/>
    </xf>
    <xf numFmtId="172" fontId="3" fillId="0" borderId="5" xfId="15" applyNumberFormat="1" applyFont="1" applyFill="1" applyBorder="1" applyAlignment="1">
      <alignment vertical="center"/>
    </xf>
    <xf numFmtId="172" fontId="2" fillId="0" borderId="5" xfId="15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72" fontId="2" fillId="2" borderId="5" xfId="15" applyNumberFormat="1" applyFont="1" applyFill="1" applyBorder="1" applyAlignment="1">
      <alignment horizontal="right" vertical="center" wrapText="1"/>
    </xf>
    <xf numFmtId="173" fontId="2" fillId="0" borderId="5" xfId="15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4" fontId="22" fillId="2" borderId="2" xfId="15" applyNumberFormat="1" applyFont="1" applyFill="1" applyBorder="1" applyAlignment="1">
      <alignment horizontal="right" vertical="center" wrapText="1"/>
    </xf>
    <xf numFmtId="172" fontId="22" fillId="2" borderId="2" xfId="15" applyNumberFormat="1" applyFont="1" applyFill="1" applyBorder="1" applyAlignment="1">
      <alignment/>
    </xf>
    <xf numFmtId="0" fontId="14" fillId="2" borderId="0" xfId="0" applyFont="1" applyFill="1" applyAlignment="1">
      <alignment/>
    </xf>
    <xf numFmtId="172" fontId="14" fillId="2" borderId="0" xfId="0" applyNumberFormat="1" applyFont="1" applyFill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22" fillId="2" borderId="3" xfId="15" applyNumberFormat="1" applyFont="1" applyFill="1" applyBorder="1" applyAlignment="1">
      <alignment horizontal="right" vertical="center" wrapText="1"/>
    </xf>
    <xf numFmtId="4" fontId="22" fillId="2" borderId="3" xfId="15" applyNumberFormat="1" applyFont="1" applyFill="1" applyBorder="1" applyAlignment="1">
      <alignment horizontal="right" vertical="center" wrapText="1"/>
    </xf>
    <xf numFmtId="172" fontId="22" fillId="2" borderId="3" xfId="15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172" fontId="3" fillId="0" borderId="3" xfId="15" applyNumberFormat="1" applyFont="1" applyFill="1" applyBorder="1" applyAlignment="1">
      <alignment horizontal="left" vertical="center" wrapText="1"/>
    </xf>
    <xf numFmtId="3" fontId="15" fillId="2" borderId="3" xfId="15" applyNumberFormat="1" applyFont="1" applyFill="1" applyBorder="1" applyAlignment="1">
      <alignment horizontal="right" vertical="center" wrapText="1"/>
    </xf>
    <xf numFmtId="172" fontId="15" fillId="2" borderId="3" xfId="15" applyNumberFormat="1" applyFont="1" applyFill="1" applyBorder="1" applyAlignment="1">
      <alignment/>
    </xf>
    <xf numFmtId="3" fontId="23" fillId="2" borderId="0" xfId="0" applyNumberFormat="1" applyFont="1" applyFill="1" applyAlignment="1">
      <alignment/>
    </xf>
    <xf numFmtId="0" fontId="23" fillId="2" borderId="0" xfId="0" applyFont="1" applyFill="1" applyAlignment="1">
      <alignment/>
    </xf>
    <xf numFmtId="172" fontId="2" fillId="0" borderId="3" xfId="15" applyNumberFormat="1" applyFont="1" applyFill="1" applyBorder="1" applyAlignment="1">
      <alignment horizontal="left" vertical="center" wrapText="1"/>
    </xf>
    <xf numFmtId="172" fontId="2" fillId="2" borderId="0" xfId="0" applyNumberFormat="1" applyFont="1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15" fillId="0" borderId="3" xfId="15" applyNumberFormat="1" applyFont="1" applyFill="1" applyBorder="1" applyAlignment="1">
      <alignment horizontal="center" vertical="center" wrapText="1"/>
    </xf>
    <xf numFmtId="172" fontId="15" fillId="0" borderId="3" xfId="15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3" fontId="22" fillId="0" borderId="3" xfId="15" applyNumberFormat="1" applyFont="1" applyFill="1" applyBorder="1" applyAlignment="1">
      <alignment horizontal="right" vertical="center" wrapText="1"/>
    </xf>
    <xf numFmtId="172" fontId="22" fillId="0" borderId="3" xfId="15" applyNumberFormat="1" applyFont="1" applyFill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horizontal="right" vertical="center" wrapText="1"/>
    </xf>
    <xf numFmtId="4" fontId="22" fillId="2" borderId="3" xfId="0" applyNumberFormat="1" applyFont="1" applyFill="1" applyBorder="1" applyAlignment="1">
      <alignment horizontal="right" vertical="center" wrapText="1"/>
    </xf>
    <xf numFmtId="172" fontId="15" fillId="2" borderId="3" xfId="15" applyNumberFormat="1" applyFont="1" applyFill="1" applyBorder="1" applyAlignment="1">
      <alignment horizontal="center" vertical="center" wrapText="1"/>
    </xf>
    <xf numFmtId="3" fontId="3" fillId="2" borderId="3" xfId="22" applyNumberFormat="1" applyFont="1" applyFill="1" applyBorder="1" applyAlignment="1">
      <alignment horizontal="center" vertical="center" wrapText="1"/>
      <protection/>
    </xf>
    <xf numFmtId="0" fontId="3" fillId="2" borderId="3" xfId="23" applyFont="1" applyFill="1" applyBorder="1" applyAlignment="1">
      <alignment horizontal="left" vertical="center" wrapText="1"/>
      <protection/>
    </xf>
    <xf numFmtId="3" fontId="15" fillId="2" borderId="3" xfId="22" applyNumberFormat="1" applyFont="1" applyFill="1" applyBorder="1" applyAlignment="1">
      <alignment horizontal="right" vertical="center" wrapText="1"/>
      <protection/>
    </xf>
    <xf numFmtId="0" fontId="3" fillId="2" borderId="3" xfId="23" applyFont="1" applyFill="1" applyBorder="1" applyAlignment="1">
      <alignment horizontal="left" vertical="center" wrapText="1"/>
      <protection/>
    </xf>
    <xf numFmtId="3" fontId="2" fillId="2" borderId="3" xfId="22" applyNumberFormat="1" applyFont="1" applyFill="1" applyBorder="1" applyAlignment="1">
      <alignment horizontal="center" vertical="center" wrapText="1"/>
      <protection/>
    </xf>
    <xf numFmtId="0" fontId="2" fillId="2" borderId="3" xfId="23" applyFont="1" applyFill="1" applyBorder="1" applyAlignment="1">
      <alignment horizontal="left" vertical="center" wrapText="1"/>
      <protection/>
    </xf>
    <xf numFmtId="3" fontId="22" fillId="2" borderId="3" xfId="22" applyNumberFormat="1" applyFont="1" applyFill="1" applyBorder="1" applyAlignment="1">
      <alignment horizontal="right" vertical="center" wrapText="1"/>
      <protection/>
    </xf>
    <xf numFmtId="172" fontId="22" fillId="2" borderId="3" xfId="15" applyNumberFormat="1" applyFont="1" applyFill="1" applyBorder="1" applyAlignment="1">
      <alignment horizontal="center" vertical="center" wrapText="1"/>
    </xf>
    <xf numFmtId="0" fontId="3" fillId="2" borderId="3" xfId="23" applyFont="1" applyFill="1" applyBorder="1" applyAlignment="1">
      <alignment horizontal="left" vertical="center" wrapText="1" shrinkToFit="1"/>
      <protection/>
    </xf>
    <xf numFmtId="3" fontId="15" fillId="2" borderId="3" xfId="0" applyNumberFormat="1" applyFont="1" applyFill="1" applyBorder="1" applyAlignment="1">
      <alignment horizontal="right" vertical="center" wrapText="1"/>
    </xf>
    <xf numFmtId="3" fontId="15" fillId="2" borderId="3" xfId="23" applyNumberFormat="1" applyFont="1" applyFill="1" applyBorder="1" applyAlignment="1">
      <alignment horizontal="right" vertical="center" wrapText="1"/>
      <protection/>
    </xf>
    <xf numFmtId="0" fontId="3" fillId="2" borderId="3" xfId="0" applyFont="1" applyFill="1" applyBorder="1" applyAlignment="1">
      <alignment horizontal="left" vertical="center" wrapText="1"/>
    </xf>
    <xf numFmtId="3" fontId="22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1" fontId="3" fillId="0" borderId="3" xfId="22" applyNumberFormat="1" applyFont="1" applyFill="1" applyBorder="1" applyAlignment="1">
      <alignment horizontal="left" vertical="center" wrapText="1"/>
      <protection/>
    </xf>
    <xf numFmtId="3" fontId="15" fillId="0" borderId="3" xfId="23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/>
    </xf>
    <xf numFmtId="172" fontId="15" fillId="2" borderId="4" xfId="15" applyNumberFormat="1" applyFont="1" applyFill="1" applyBorder="1" applyAlignment="1">
      <alignment/>
    </xf>
    <xf numFmtId="3" fontId="22" fillId="2" borderId="2" xfId="15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/>
    </xf>
    <xf numFmtId="3" fontId="22" fillId="2" borderId="3" xfId="15" applyNumberFormat="1" applyFont="1" applyFill="1" applyBorder="1" applyAlignment="1">
      <alignment vertical="center" wrapText="1"/>
    </xf>
    <xf numFmtId="3" fontId="15" fillId="2" borderId="3" xfId="15" applyNumberFormat="1" applyFont="1" applyFill="1" applyBorder="1" applyAlignment="1">
      <alignment vertical="center" wrapText="1"/>
    </xf>
    <xf numFmtId="3" fontId="15" fillId="0" borderId="3" xfId="15" applyNumberFormat="1" applyFont="1" applyFill="1" applyBorder="1" applyAlignment="1">
      <alignment vertical="center" wrapText="1"/>
    </xf>
    <xf numFmtId="3" fontId="22" fillId="0" borderId="3" xfId="15" applyNumberFormat="1" applyFont="1" applyFill="1" applyBorder="1" applyAlignment="1">
      <alignment vertical="center" wrapText="1"/>
    </xf>
    <xf numFmtId="3" fontId="22" fillId="2" borderId="3" xfId="0" applyNumberFormat="1" applyFont="1" applyFill="1" applyBorder="1" applyAlignment="1">
      <alignment vertical="center" wrapText="1"/>
    </xf>
    <xf numFmtId="3" fontId="15" fillId="2" borderId="3" xfId="22" applyNumberFormat="1" applyFont="1" applyFill="1" applyBorder="1" applyAlignment="1">
      <alignment vertical="center" wrapText="1"/>
      <protection/>
    </xf>
    <xf numFmtId="3" fontId="15" fillId="2" borderId="3" xfId="23" applyNumberFormat="1" applyFont="1" applyFill="1" applyBorder="1" applyAlignment="1">
      <alignment vertical="center" wrapText="1"/>
      <protection/>
    </xf>
    <xf numFmtId="3" fontId="2" fillId="2" borderId="0" xfId="0" applyNumberFormat="1" applyFont="1" applyFill="1" applyAlignment="1">
      <alignment/>
    </xf>
    <xf numFmtId="172" fontId="25" fillId="2" borderId="3" xfId="15" applyNumberFormat="1" applyFont="1" applyFill="1" applyBorder="1" applyAlignment="1">
      <alignment horizontal="left" vertical="center" wrapText="1"/>
    </xf>
    <xf numFmtId="3" fontId="15" fillId="2" borderId="3" xfId="0" applyNumberFormat="1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3" fontId="22" fillId="0" borderId="3" xfId="0" applyNumberFormat="1" applyFont="1" applyFill="1" applyBorder="1" applyAlignment="1">
      <alignment vertical="center" wrapText="1"/>
    </xf>
    <xf numFmtId="3" fontId="22" fillId="2" borderId="3" xfId="22" applyNumberFormat="1" applyFont="1" applyFill="1" applyBorder="1" applyAlignment="1">
      <alignment vertical="center" wrapText="1"/>
      <protection/>
    </xf>
    <xf numFmtId="0" fontId="15" fillId="2" borderId="4" xfId="0" applyFont="1" applyFill="1" applyBorder="1" applyAlignment="1">
      <alignment/>
    </xf>
    <xf numFmtId="4" fontId="15" fillId="2" borderId="3" xfId="15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3" fontId="3" fillId="2" borderId="0" xfId="15" applyFont="1" applyFill="1" applyAlignment="1">
      <alignment horizontal="left"/>
    </xf>
    <xf numFmtId="1" fontId="10" fillId="0" borderId="6" xfId="22" applyNumberFormat="1" applyFont="1" applyFill="1" applyBorder="1" applyAlignment="1">
      <alignment horizontal="right" vertical="center"/>
      <protection/>
    </xf>
    <xf numFmtId="3" fontId="2" fillId="0" borderId="1" xfId="22" applyNumberFormat="1" applyFont="1" applyBorder="1" applyAlignment="1">
      <alignment horizontal="center" vertical="center" wrapText="1"/>
      <protection/>
    </xf>
    <xf numFmtId="1" fontId="14" fillId="0" borderId="0" xfId="22" applyNumberFormat="1" applyFont="1" applyFill="1" applyAlignment="1">
      <alignment horizontal="center" vertical="center" wrapText="1"/>
      <protection/>
    </xf>
    <xf numFmtId="1" fontId="21" fillId="0" borderId="0" xfId="22" applyNumberFormat="1" applyFont="1" applyFill="1" applyAlignment="1">
      <alignment horizontal="center" vertical="center" wrapText="1"/>
      <protection/>
    </xf>
    <xf numFmtId="3" fontId="2" fillId="0" borderId="1" xfId="22" applyNumberFormat="1" applyFont="1" applyBorder="1" applyAlignment="1">
      <alignment horizontal="center" vertical="center" wrapText="1"/>
      <protection/>
    </xf>
    <xf numFmtId="0" fontId="14" fillId="0" borderId="0" xfId="25" applyFont="1" applyFill="1" applyBorder="1" applyAlignment="1">
      <alignment horizontal="center" vertical="center" wrapText="1"/>
      <protection/>
    </xf>
    <xf numFmtId="0" fontId="16" fillId="0" borderId="0" xfId="25" applyFont="1" applyFill="1" applyBorder="1" applyAlignment="1">
      <alignment horizontal="right" vertical="center" wrapText="1"/>
      <protection/>
    </xf>
    <xf numFmtId="0" fontId="2" fillId="0" borderId="1" xfId="25" applyFont="1" applyFill="1" applyBorder="1" applyAlignment="1">
      <alignment horizontal="center" vertical="center" wrapText="1"/>
      <protection/>
    </xf>
    <xf numFmtId="0" fontId="10" fillId="2" borderId="0" xfId="0" applyFont="1" applyFill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_Bieu mau XDKH 2014 A Hien" xfId="21"/>
    <cellStyle name="Normal_Bieu mau (CV )" xfId="22"/>
    <cellStyle name="Normal_CAC CONG TRINH DA GHI VON CON NHU CAU VON ( chính thức)" xfId="23"/>
    <cellStyle name="Normal_KE HOACH VO CTMT NONG THON MOI NAM 2014" xfId="24"/>
    <cellStyle name="Normal_KE HOACH VON CTMT QG NAM 201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69"/>
  <sheetViews>
    <sheetView workbookViewId="0" topLeftCell="A1">
      <pane ySplit="6" topLeftCell="BM7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5.421875" style="2" customWidth="1"/>
    <col min="2" max="2" width="47.57421875" style="2" customWidth="1"/>
    <col min="3" max="3" width="11.8515625" style="2" customWidth="1"/>
    <col min="4" max="6" width="7.7109375" style="2" customWidth="1"/>
    <col min="7" max="7" width="9.421875" style="2" customWidth="1"/>
    <col min="8" max="8" width="18.00390625" style="2" customWidth="1"/>
    <col min="9" max="9" width="10.8515625" style="2" bestFit="1" customWidth="1"/>
    <col min="10" max="10" width="9.8515625" style="2" bestFit="1" customWidth="1"/>
    <col min="11" max="16384" width="9.140625" style="2" customWidth="1"/>
  </cols>
  <sheetData>
    <row r="1" spans="1:7" s="1" customFormat="1" ht="20.25">
      <c r="A1" s="182" t="s">
        <v>149</v>
      </c>
      <c r="B1" s="182"/>
      <c r="C1" s="182"/>
      <c r="D1" s="182"/>
      <c r="E1" s="182"/>
      <c r="F1" s="182"/>
      <c r="G1" s="182"/>
    </row>
    <row r="2" spans="1:7" ht="16.5">
      <c r="A2" s="183" t="s">
        <v>108</v>
      </c>
      <c r="B2" s="183"/>
      <c r="C2" s="183"/>
      <c r="D2" s="183"/>
      <c r="E2" s="183"/>
      <c r="F2" s="183"/>
      <c r="G2" s="183"/>
    </row>
    <row r="3" spans="2:7" ht="15.75">
      <c r="B3" s="1"/>
      <c r="C3" s="184" t="s">
        <v>0</v>
      </c>
      <c r="D3" s="184"/>
      <c r="E3" s="184"/>
      <c r="F3" s="184"/>
      <c r="G3" s="184"/>
    </row>
    <row r="4" spans="1:7" s="3" customFormat="1" ht="21.75" customHeight="1">
      <c r="A4" s="185" t="s">
        <v>1</v>
      </c>
      <c r="B4" s="185" t="s">
        <v>2</v>
      </c>
      <c r="C4" s="188" t="s">
        <v>106</v>
      </c>
      <c r="D4" s="185" t="s">
        <v>155</v>
      </c>
      <c r="E4" s="185"/>
      <c r="F4" s="185"/>
      <c r="G4" s="186" t="s">
        <v>16</v>
      </c>
    </row>
    <row r="5" spans="1:7" s="3" customFormat="1" ht="88.5" customHeight="1">
      <c r="A5" s="185"/>
      <c r="B5" s="185"/>
      <c r="C5" s="189"/>
      <c r="D5" s="7" t="s">
        <v>60</v>
      </c>
      <c r="E5" s="7" t="s">
        <v>61</v>
      </c>
      <c r="F5" s="7" t="s">
        <v>107</v>
      </c>
      <c r="G5" s="186"/>
    </row>
    <row r="6" spans="1:9" ht="15.75">
      <c r="A6" s="8">
        <v>1</v>
      </c>
      <c r="B6" s="8">
        <v>2</v>
      </c>
      <c r="C6" s="8">
        <v>7</v>
      </c>
      <c r="D6" s="8">
        <v>9</v>
      </c>
      <c r="E6" s="8">
        <v>10</v>
      </c>
      <c r="F6" s="8">
        <v>11</v>
      </c>
      <c r="G6" s="8">
        <v>12</v>
      </c>
      <c r="I6" s="4"/>
    </row>
    <row r="7" spans="1:9" s="114" customFormat="1" ht="18.75">
      <c r="A7" s="110"/>
      <c r="B7" s="111" t="s">
        <v>8</v>
      </c>
      <c r="C7" s="163">
        <f>C8+C13+C19+C23+C26+C31+C33</f>
        <v>247500</v>
      </c>
      <c r="D7" s="163">
        <f>D8+D13+D19+D23+D26+D31+D33</f>
        <v>38672</v>
      </c>
      <c r="E7" s="163">
        <f>E8+E13+E19+E23+E26+E31+E33</f>
        <v>42540</v>
      </c>
      <c r="F7" s="112">
        <f>E7/C7*100</f>
        <v>17.187878787878788</v>
      </c>
      <c r="G7" s="113"/>
      <c r="I7" s="115"/>
    </row>
    <row r="8" spans="1:7" s="114" customFormat="1" ht="18.75">
      <c r="A8" s="116" t="s">
        <v>9</v>
      </c>
      <c r="B8" s="164" t="s">
        <v>91</v>
      </c>
      <c r="C8" s="165">
        <f>C9+C11</f>
        <v>14000</v>
      </c>
      <c r="D8" s="165">
        <f>D9+D11</f>
        <v>0</v>
      </c>
      <c r="E8" s="165">
        <f>E9+E11</f>
        <v>0</v>
      </c>
      <c r="F8" s="118">
        <f>E8/C8*100</f>
        <v>0</v>
      </c>
      <c r="G8" s="120"/>
    </row>
    <row r="9" spans="1:7" s="114" customFormat="1" ht="18.75">
      <c r="A9" s="116">
        <v>1</v>
      </c>
      <c r="B9" s="117" t="s">
        <v>47</v>
      </c>
      <c r="C9" s="165">
        <f>SUM(C10)</f>
        <v>2000</v>
      </c>
      <c r="D9" s="118">
        <f>SUM(D10)</f>
        <v>0</v>
      </c>
      <c r="E9" s="118">
        <f>SUM(E10)</f>
        <v>0</v>
      </c>
      <c r="F9" s="118"/>
      <c r="G9" s="120"/>
    </row>
    <row r="10" spans="1:8" s="126" customFormat="1" ht="31.5">
      <c r="A10" s="121" t="s">
        <v>17</v>
      </c>
      <c r="B10" s="122" t="s">
        <v>36</v>
      </c>
      <c r="C10" s="166">
        <v>2000</v>
      </c>
      <c r="D10" s="123"/>
      <c r="E10" s="123"/>
      <c r="F10" s="123"/>
      <c r="G10" s="124"/>
      <c r="H10" s="125"/>
    </row>
    <row r="11" spans="1:7" s="114" customFormat="1" ht="18.75">
      <c r="A11" s="116">
        <v>2</v>
      </c>
      <c r="B11" s="127" t="s">
        <v>92</v>
      </c>
      <c r="C11" s="165">
        <f>SUM(C12)</f>
        <v>12000</v>
      </c>
      <c r="D11" s="165">
        <f>SUM(D12)</f>
        <v>0</v>
      </c>
      <c r="E11" s="165">
        <f>SUM(E12)</f>
        <v>0</v>
      </c>
      <c r="F11" s="118"/>
      <c r="G11" s="120"/>
    </row>
    <row r="12" spans="1:7" s="126" customFormat="1" ht="31.5">
      <c r="A12" s="121" t="s">
        <v>67</v>
      </c>
      <c r="B12" s="62" t="s">
        <v>37</v>
      </c>
      <c r="C12" s="166">
        <v>12000</v>
      </c>
      <c r="D12" s="123"/>
      <c r="E12" s="123"/>
      <c r="F12" s="123"/>
      <c r="G12" s="124"/>
    </row>
    <row r="13" spans="1:8" s="1" customFormat="1" ht="15.75">
      <c r="A13" s="116" t="s">
        <v>10</v>
      </c>
      <c r="B13" s="164" t="s">
        <v>72</v>
      </c>
      <c r="C13" s="165">
        <f>C14+C17</f>
        <v>52000</v>
      </c>
      <c r="D13" s="118">
        <f>D14+D17</f>
        <v>8530</v>
      </c>
      <c r="E13" s="118">
        <f>E14+E17</f>
        <v>10480</v>
      </c>
      <c r="F13" s="118">
        <f>E13/C13*100</f>
        <v>20.153846153846153</v>
      </c>
      <c r="G13" s="120"/>
      <c r="H13" s="128"/>
    </row>
    <row r="14" spans="1:8" s="1" customFormat="1" ht="15.75">
      <c r="A14" s="116">
        <v>1</v>
      </c>
      <c r="B14" s="117" t="s">
        <v>63</v>
      </c>
      <c r="C14" s="165">
        <f>SUM(C15:C16)</f>
        <v>45000</v>
      </c>
      <c r="D14" s="118">
        <f>SUM(D15:D16)</f>
        <v>8530</v>
      </c>
      <c r="E14" s="118">
        <f>SUM(E15:E16)</f>
        <v>8530</v>
      </c>
      <c r="F14" s="118"/>
      <c r="G14" s="120"/>
      <c r="H14" s="128"/>
    </row>
    <row r="15" spans="1:8" s="134" customFormat="1" ht="31.5">
      <c r="A15" s="129" t="s">
        <v>17</v>
      </c>
      <c r="B15" s="130" t="s">
        <v>26</v>
      </c>
      <c r="C15" s="167">
        <v>40000</v>
      </c>
      <c r="D15" s="131">
        <v>8507</v>
      </c>
      <c r="E15" s="131">
        <v>8507</v>
      </c>
      <c r="F15" s="131"/>
      <c r="G15" s="132"/>
      <c r="H15" s="133"/>
    </row>
    <row r="16" spans="1:8" s="134" customFormat="1" ht="31.5">
      <c r="A16" s="129" t="s">
        <v>18</v>
      </c>
      <c r="B16" s="130" t="s">
        <v>32</v>
      </c>
      <c r="C16" s="167">
        <v>5000</v>
      </c>
      <c r="D16" s="131">
        <v>23</v>
      </c>
      <c r="E16" s="131">
        <v>23</v>
      </c>
      <c r="F16" s="131"/>
      <c r="G16" s="132"/>
      <c r="H16" s="133"/>
    </row>
    <row r="17" spans="1:8" s="134" customFormat="1" ht="15.75">
      <c r="A17" s="135">
        <v>2</v>
      </c>
      <c r="B17" s="136" t="s">
        <v>93</v>
      </c>
      <c r="C17" s="168">
        <f>SUM(C18)</f>
        <v>7000</v>
      </c>
      <c r="D17" s="137">
        <f>SUM(D18)</f>
        <v>0</v>
      </c>
      <c r="E17" s="137">
        <f>SUM(E18)</f>
        <v>1950</v>
      </c>
      <c r="F17" s="137">
        <f>SUM(F18)</f>
        <v>0</v>
      </c>
      <c r="G17" s="138"/>
      <c r="H17" s="133"/>
    </row>
    <row r="18" spans="1:8" s="134" customFormat="1" ht="31.5">
      <c r="A18" s="129" t="s">
        <v>67</v>
      </c>
      <c r="B18" s="130" t="s">
        <v>59</v>
      </c>
      <c r="C18" s="167">
        <v>7000</v>
      </c>
      <c r="D18" s="131"/>
      <c r="E18" s="131">
        <v>1950</v>
      </c>
      <c r="F18" s="131"/>
      <c r="G18" s="132"/>
      <c r="H18" s="133"/>
    </row>
    <row r="19" spans="1:7" s="1" customFormat="1" ht="18" customHeight="1">
      <c r="A19" s="116" t="s">
        <v>11</v>
      </c>
      <c r="B19" s="164" t="s">
        <v>64</v>
      </c>
      <c r="C19" s="169">
        <f>C20</f>
        <v>71000</v>
      </c>
      <c r="D19" s="139">
        <f>D20</f>
        <v>12092</v>
      </c>
      <c r="E19" s="139">
        <f>E20</f>
        <v>14010</v>
      </c>
      <c r="F19" s="140">
        <f>E19/C19*100</f>
        <v>19.732394366197184</v>
      </c>
      <c r="G19" s="141"/>
    </row>
    <row r="20" spans="1:7" s="1" customFormat="1" ht="15.75">
      <c r="A20" s="116">
        <v>1</v>
      </c>
      <c r="B20" s="117" t="s">
        <v>65</v>
      </c>
      <c r="C20" s="169">
        <f>SUM(C21:C22)</f>
        <v>71000</v>
      </c>
      <c r="D20" s="139">
        <f>SUM(D21:D22)</f>
        <v>12092</v>
      </c>
      <c r="E20" s="139">
        <f>SUM(E21:E22)</f>
        <v>14010</v>
      </c>
      <c r="F20" s="139"/>
      <c r="G20" s="141"/>
    </row>
    <row r="21" spans="1:7" ht="21" customHeight="1">
      <c r="A21" s="142" t="s">
        <v>17</v>
      </c>
      <c r="B21" s="145" t="s">
        <v>23</v>
      </c>
      <c r="C21" s="170">
        <v>25000</v>
      </c>
      <c r="D21" s="144">
        <v>9228</v>
      </c>
      <c r="E21" s="144">
        <v>9228</v>
      </c>
      <c r="F21" s="144"/>
      <c r="G21" s="141"/>
    </row>
    <row r="22" spans="1:7" ht="47.25">
      <c r="A22" s="142" t="s">
        <v>18</v>
      </c>
      <c r="B22" s="145" t="s">
        <v>27</v>
      </c>
      <c r="C22" s="170">
        <v>46000</v>
      </c>
      <c r="D22" s="144">
        <v>2864</v>
      </c>
      <c r="E22" s="144">
        <v>4782</v>
      </c>
      <c r="F22" s="144"/>
      <c r="G22" s="141"/>
    </row>
    <row r="23" spans="1:7" ht="15.75">
      <c r="A23" s="116" t="s">
        <v>12</v>
      </c>
      <c r="B23" s="164" t="s">
        <v>70</v>
      </c>
      <c r="C23" s="169">
        <f>SUM(C24:C25)</f>
        <v>3000</v>
      </c>
      <c r="D23" s="139">
        <f>SUM(D24:D25)</f>
        <v>0</v>
      </c>
      <c r="E23" s="139">
        <f>SUM(E24:E25)</f>
        <v>0</v>
      </c>
      <c r="F23" s="139">
        <f>E23/C23*100</f>
        <v>0</v>
      </c>
      <c r="G23" s="141"/>
    </row>
    <row r="24" spans="1:7" ht="17.25" customHeight="1">
      <c r="A24" s="121">
        <v>1</v>
      </c>
      <c r="B24" s="143" t="s">
        <v>21</v>
      </c>
      <c r="C24" s="170">
        <v>1000</v>
      </c>
      <c r="D24" s="144"/>
      <c r="E24" s="144"/>
      <c r="F24" s="144"/>
      <c r="G24" s="141"/>
    </row>
    <row r="25" spans="1:7" ht="20.25" customHeight="1">
      <c r="A25" s="121">
        <v>2</v>
      </c>
      <c r="B25" s="145" t="s">
        <v>38</v>
      </c>
      <c r="C25" s="170">
        <v>2000</v>
      </c>
      <c r="D25" s="144"/>
      <c r="E25" s="144"/>
      <c r="F25" s="144"/>
      <c r="G25" s="141"/>
    </row>
    <row r="26" spans="1:7" ht="15.75">
      <c r="A26" s="116" t="s">
        <v>13</v>
      </c>
      <c r="B26" s="164" t="s">
        <v>69</v>
      </c>
      <c r="C26" s="169">
        <f>C27+C29</f>
        <v>15000</v>
      </c>
      <c r="D26" s="139">
        <f>D27+D29</f>
        <v>1430</v>
      </c>
      <c r="E26" s="139">
        <f>E27+E29</f>
        <v>1430</v>
      </c>
      <c r="F26" s="140">
        <f>E26/C26*100</f>
        <v>9.533333333333333</v>
      </c>
      <c r="G26" s="141"/>
    </row>
    <row r="27" spans="1:7" ht="15.75">
      <c r="A27" s="116">
        <v>1</v>
      </c>
      <c r="B27" s="117" t="s">
        <v>68</v>
      </c>
      <c r="C27" s="169">
        <f>SUM(C28:C28)</f>
        <v>7000</v>
      </c>
      <c r="D27" s="169">
        <f>SUM(D28:D28)</f>
        <v>1430</v>
      </c>
      <c r="E27" s="169">
        <f>SUM(E28:E28)</f>
        <v>1430</v>
      </c>
      <c r="F27" s="139"/>
      <c r="G27" s="141"/>
    </row>
    <row r="28" spans="1:7" ht="47.25">
      <c r="A28" s="121" t="s">
        <v>17</v>
      </c>
      <c r="B28" s="130" t="s">
        <v>42</v>
      </c>
      <c r="C28" s="171">
        <v>7000</v>
      </c>
      <c r="D28" s="152">
        <v>1430</v>
      </c>
      <c r="E28" s="152">
        <v>1430</v>
      </c>
      <c r="F28" s="152"/>
      <c r="G28" s="141"/>
    </row>
    <row r="29" spans="1:8" s="1" customFormat="1" ht="15.75">
      <c r="A29" s="116">
        <v>2</v>
      </c>
      <c r="B29" s="147" t="s">
        <v>90</v>
      </c>
      <c r="C29" s="165">
        <f>SUM(C30)</f>
        <v>8000</v>
      </c>
      <c r="D29" s="118">
        <f>SUM(D30)</f>
        <v>0</v>
      </c>
      <c r="E29" s="118">
        <f>SUM(E30)</f>
        <v>0</v>
      </c>
      <c r="F29" s="118">
        <f>SUM(F30)</f>
        <v>0</v>
      </c>
      <c r="G29" s="149"/>
      <c r="H29" s="172"/>
    </row>
    <row r="30" spans="1:7" ht="31.5">
      <c r="A30" s="121" t="s">
        <v>67</v>
      </c>
      <c r="B30" s="130" t="s">
        <v>25</v>
      </c>
      <c r="C30" s="171">
        <v>8000</v>
      </c>
      <c r="D30" s="152"/>
      <c r="E30" s="152"/>
      <c r="F30" s="152"/>
      <c r="G30" s="141"/>
    </row>
    <row r="31" spans="1:7" s="1" customFormat="1" ht="18" customHeight="1">
      <c r="A31" s="116" t="s">
        <v>14</v>
      </c>
      <c r="B31" s="173" t="s">
        <v>71</v>
      </c>
      <c r="C31" s="165">
        <f>SUM(C32:C32)</f>
        <v>14000</v>
      </c>
      <c r="D31" s="118">
        <f>SUM(D32:D32)</f>
        <v>12900</v>
      </c>
      <c r="E31" s="118">
        <f>SUM(E32:E32)</f>
        <v>12900</v>
      </c>
      <c r="F31" s="119">
        <f>E31/C31*100</f>
        <v>92.14285714285714</v>
      </c>
      <c r="G31" s="141"/>
    </row>
    <row r="32" spans="1:7" ht="47.25">
      <c r="A32" s="121">
        <v>1</v>
      </c>
      <c r="B32" s="153" t="s">
        <v>31</v>
      </c>
      <c r="C32" s="174">
        <v>14000</v>
      </c>
      <c r="D32" s="151">
        <v>12900</v>
      </c>
      <c r="E32" s="151">
        <v>12900</v>
      </c>
      <c r="F32" s="151"/>
      <c r="G32" s="141"/>
    </row>
    <row r="33" spans="1:7" s="155" customFormat="1" ht="25.5" customHeight="1">
      <c r="A33" s="135" t="s">
        <v>15</v>
      </c>
      <c r="B33" s="175" t="s">
        <v>73</v>
      </c>
      <c r="C33" s="176">
        <f>C34+C37+C39+C41+C47+C52+C54+C57+C60+C63</f>
        <v>78500</v>
      </c>
      <c r="D33" s="154">
        <f>D34+D37+D39+D41+D47+D52+D54+D57+D60+D63</f>
        <v>3720</v>
      </c>
      <c r="E33" s="154">
        <f>E34+E37+E39+E41+E47+E52+E54+E57+E60+E63</f>
        <v>3720</v>
      </c>
      <c r="F33" s="154">
        <f>E33/C33*100</f>
        <v>4.738853503184713</v>
      </c>
      <c r="G33" s="138"/>
    </row>
    <row r="34" spans="1:7" s="1" customFormat="1" ht="15.75">
      <c r="A34" s="116">
        <v>1</v>
      </c>
      <c r="B34" s="117" t="s">
        <v>48</v>
      </c>
      <c r="C34" s="169">
        <f>SUM(C35:C36)</f>
        <v>2100</v>
      </c>
      <c r="D34" s="139">
        <f>SUM(D35:D36)</f>
        <v>0</v>
      </c>
      <c r="E34" s="139">
        <f>SUM(E35:E36)</f>
        <v>0</v>
      </c>
      <c r="F34" s="139"/>
      <c r="G34" s="149"/>
    </row>
    <row r="35" spans="1:7" ht="15.75">
      <c r="A35" s="121" t="s">
        <v>17</v>
      </c>
      <c r="B35" s="145" t="s">
        <v>41</v>
      </c>
      <c r="C35" s="170">
        <v>2000</v>
      </c>
      <c r="D35" s="144"/>
      <c r="E35" s="144"/>
      <c r="F35" s="144"/>
      <c r="G35" s="141"/>
    </row>
    <row r="36" spans="1:7" ht="47.25">
      <c r="A36" s="121" t="s">
        <v>18</v>
      </c>
      <c r="B36" s="156" t="s">
        <v>22</v>
      </c>
      <c r="C36" s="170">
        <v>100</v>
      </c>
      <c r="D36" s="144"/>
      <c r="E36" s="144"/>
      <c r="F36" s="144"/>
      <c r="G36" s="141"/>
    </row>
    <row r="37" spans="1:9" s="1" customFormat="1" ht="15.75">
      <c r="A37" s="146">
        <v>2</v>
      </c>
      <c r="B37" s="147" t="s">
        <v>49</v>
      </c>
      <c r="C37" s="177">
        <f>SUM(C38:C38)</f>
        <v>100</v>
      </c>
      <c r="D37" s="148">
        <f>SUM(D38:D38)</f>
        <v>0</v>
      </c>
      <c r="E37" s="148">
        <f>SUM(E38:E38)</f>
        <v>0</v>
      </c>
      <c r="F37" s="148"/>
      <c r="G37" s="149"/>
      <c r="I37" s="128"/>
    </row>
    <row r="38" spans="1:7" ht="47.25">
      <c r="A38" s="121" t="s">
        <v>67</v>
      </c>
      <c r="B38" s="156" t="s">
        <v>22</v>
      </c>
      <c r="C38" s="170">
        <v>100</v>
      </c>
      <c r="D38" s="152"/>
      <c r="E38" s="152"/>
      <c r="F38" s="152"/>
      <c r="G38" s="141"/>
    </row>
    <row r="39" spans="1:9" s="1" customFormat="1" ht="15.75">
      <c r="A39" s="146">
        <v>3</v>
      </c>
      <c r="B39" s="147" t="s">
        <v>50</v>
      </c>
      <c r="C39" s="177">
        <f>SUM(C40:C40)</f>
        <v>100</v>
      </c>
      <c r="D39" s="148">
        <f>SUM(D40:D40)</f>
        <v>0</v>
      </c>
      <c r="E39" s="148">
        <f>SUM(E40:E40)</f>
        <v>0</v>
      </c>
      <c r="F39" s="148"/>
      <c r="G39" s="149"/>
      <c r="I39" s="128"/>
    </row>
    <row r="40" spans="1:7" s="158" customFormat="1" ht="47.25">
      <c r="A40" s="129" t="s">
        <v>74</v>
      </c>
      <c r="B40" s="156" t="s">
        <v>22</v>
      </c>
      <c r="C40" s="170">
        <v>100</v>
      </c>
      <c r="D40" s="157"/>
      <c r="E40" s="157"/>
      <c r="F40" s="157"/>
      <c r="G40" s="132"/>
    </row>
    <row r="41" spans="1:9" s="1" customFormat="1" ht="15.75">
      <c r="A41" s="146">
        <v>4</v>
      </c>
      <c r="B41" s="147" t="s">
        <v>55</v>
      </c>
      <c r="C41" s="177">
        <f>SUM(C42:C46)</f>
        <v>34100</v>
      </c>
      <c r="D41" s="148">
        <f>SUM(D42:D46)</f>
        <v>0</v>
      </c>
      <c r="E41" s="148">
        <f>SUM(E42:E46)</f>
        <v>0</v>
      </c>
      <c r="F41" s="148"/>
      <c r="G41" s="149"/>
      <c r="I41" s="128"/>
    </row>
    <row r="42" spans="1:7" ht="31.5">
      <c r="A42" s="121" t="s">
        <v>75</v>
      </c>
      <c r="B42" s="145" t="s">
        <v>24</v>
      </c>
      <c r="C42" s="170">
        <v>2000</v>
      </c>
      <c r="D42" s="144"/>
      <c r="E42" s="144"/>
      <c r="F42" s="144"/>
      <c r="G42" s="141"/>
    </row>
    <row r="43" spans="1:7" ht="15.75">
      <c r="A43" s="121" t="s">
        <v>76</v>
      </c>
      <c r="B43" s="145" t="s">
        <v>29</v>
      </c>
      <c r="C43" s="170">
        <v>15000</v>
      </c>
      <c r="D43" s="144"/>
      <c r="E43" s="144"/>
      <c r="F43" s="144"/>
      <c r="G43" s="141"/>
    </row>
    <row r="44" spans="1:7" ht="15.75">
      <c r="A44" s="121" t="s">
        <v>77</v>
      </c>
      <c r="B44" s="145" t="s">
        <v>30</v>
      </c>
      <c r="C44" s="170">
        <v>15000</v>
      </c>
      <c r="D44" s="144"/>
      <c r="E44" s="144"/>
      <c r="F44" s="144"/>
      <c r="G44" s="141"/>
    </row>
    <row r="45" spans="1:7" ht="15.75">
      <c r="A45" s="121" t="s">
        <v>78</v>
      </c>
      <c r="B45" s="130" t="s">
        <v>40</v>
      </c>
      <c r="C45" s="170">
        <v>2000</v>
      </c>
      <c r="D45" s="144"/>
      <c r="E45" s="144"/>
      <c r="F45" s="144"/>
      <c r="G45" s="141"/>
    </row>
    <row r="46" spans="1:7" s="5" customFormat="1" ht="47.25">
      <c r="A46" s="121" t="s">
        <v>79</v>
      </c>
      <c r="B46" s="156" t="s">
        <v>22</v>
      </c>
      <c r="C46" s="170">
        <v>100</v>
      </c>
      <c r="D46" s="144"/>
      <c r="E46" s="144"/>
      <c r="F46" s="144"/>
      <c r="G46" s="141"/>
    </row>
    <row r="47" spans="1:7" s="1" customFormat="1" ht="15.75">
      <c r="A47" s="116">
        <v>5</v>
      </c>
      <c r="B47" s="147" t="s">
        <v>56</v>
      </c>
      <c r="C47" s="169">
        <f>SUM(C48:C51)</f>
        <v>7600</v>
      </c>
      <c r="D47" s="139">
        <f>SUM(D48:D51)</f>
        <v>3720</v>
      </c>
      <c r="E47" s="139">
        <f>SUM(E48:E51)</f>
        <v>3720</v>
      </c>
      <c r="F47" s="148"/>
      <c r="G47" s="149"/>
    </row>
    <row r="48" spans="1:7" ht="47.25">
      <c r="A48" s="142" t="s">
        <v>80</v>
      </c>
      <c r="B48" s="145" t="s">
        <v>58</v>
      </c>
      <c r="C48" s="170">
        <v>3500</v>
      </c>
      <c r="D48" s="144"/>
      <c r="E48" s="144"/>
      <c r="F48" s="144"/>
      <c r="G48" s="141"/>
    </row>
    <row r="49" spans="1:7" ht="31.5">
      <c r="A49" s="142" t="s">
        <v>81</v>
      </c>
      <c r="B49" s="156" t="s">
        <v>45</v>
      </c>
      <c r="C49" s="170">
        <v>2000</v>
      </c>
      <c r="D49" s="144">
        <v>1789</v>
      </c>
      <c r="E49" s="144">
        <v>1789</v>
      </c>
      <c r="F49" s="144"/>
      <c r="G49" s="141"/>
    </row>
    <row r="50" spans="1:7" ht="31.5">
      <c r="A50" s="142" t="s">
        <v>97</v>
      </c>
      <c r="B50" s="156" t="s">
        <v>46</v>
      </c>
      <c r="C50" s="170">
        <v>2000</v>
      </c>
      <c r="D50" s="144">
        <v>1931</v>
      </c>
      <c r="E50" s="144">
        <v>1931</v>
      </c>
      <c r="F50" s="144"/>
      <c r="G50" s="141"/>
    </row>
    <row r="51" spans="1:7" ht="47.25">
      <c r="A51" s="142" t="s">
        <v>98</v>
      </c>
      <c r="B51" s="156" t="s">
        <v>22</v>
      </c>
      <c r="C51" s="170">
        <v>100</v>
      </c>
      <c r="D51" s="144"/>
      <c r="E51" s="144"/>
      <c r="F51" s="144"/>
      <c r="G51" s="141"/>
    </row>
    <row r="52" spans="1:7" s="1" customFormat="1" ht="15.75">
      <c r="A52" s="116">
        <v>6</v>
      </c>
      <c r="B52" s="147" t="s">
        <v>82</v>
      </c>
      <c r="C52" s="169">
        <f>SUM(C53:C53)</f>
        <v>100</v>
      </c>
      <c r="D52" s="139">
        <f>SUM(D53:D53)</f>
        <v>0</v>
      </c>
      <c r="E52" s="139">
        <f>SUM(E53:E53)</f>
        <v>0</v>
      </c>
      <c r="F52" s="148"/>
      <c r="G52" s="149"/>
    </row>
    <row r="53" spans="1:7" ht="47.25">
      <c r="A53" s="121" t="s">
        <v>83</v>
      </c>
      <c r="B53" s="156" t="s">
        <v>22</v>
      </c>
      <c r="C53" s="170">
        <v>100</v>
      </c>
      <c r="D53" s="144"/>
      <c r="E53" s="144"/>
      <c r="F53" s="144"/>
      <c r="G53" s="141"/>
    </row>
    <row r="54" spans="1:7" s="1" customFormat="1" ht="15.75">
      <c r="A54" s="116">
        <v>7</v>
      </c>
      <c r="B54" s="147" t="s">
        <v>51</v>
      </c>
      <c r="C54" s="169">
        <f>SUM(C55:C56)</f>
        <v>1300</v>
      </c>
      <c r="D54" s="139">
        <f>SUM(D55:D56)</f>
        <v>0</v>
      </c>
      <c r="E54" s="139">
        <f>SUM(E55:E56)</f>
        <v>0</v>
      </c>
      <c r="F54" s="148"/>
      <c r="G54" s="149"/>
    </row>
    <row r="55" spans="1:7" ht="47.25">
      <c r="A55" s="142" t="s">
        <v>84</v>
      </c>
      <c r="B55" s="145" t="s">
        <v>33</v>
      </c>
      <c r="C55" s="170">
        <v>1200</v>
      </c>
      <c r="D55" s="144"/>
      <c r="E55" s="144"/>
      <c r="F55" s="144"/>
      <c r="G55" s="141"/>
    </row>
    <row r="56" spans="1:7" ht="47.25">
      <c r="A56" s="142" t="s">
        <v>94</v>
      </c>
      <c r="B56" s="156" t="s">
        <v>22</v>
      </c>
      <c r="C56" s="170">
        <v>100</v>
      </c>
      <c r="D56" s="144"/>
      <c r="E56" s="144"/>
      <c r="F56" s="144"/>
      <c r="G56" s="141"/>
    </row>
    <row r="57" spans="1:7" s="1" customFormat="1" ht="15.75">
      <c r="A57" s="116">
        <v>8</v>
      </c>
      <c r="B57" s="147" t="s">
        <v>57</v>
      </c>
      <c r="C57" s="169">
        <f>SUM(C58:C59)</f>
        <v>3100</v>
      </c>
      <c r="D57" s="139">
        <f>SUM(D58:D59)</f>
        <v>0</v>
      </c>
      <c r="E57" s="139">
        <f>SUM(E58:E59)</f>
        <v>0</v>
      </c>
      <c r="F57" s="148"/>
      <c r="G57" s="149"/>
    </row>
    <row r="58" spans="1:7" ht="47.25">
      <c r="A58" s="121" t="s">
        <v>85</v>
      </c>
      <c r="B58" s="145" t="s">
        <v>58</v>
      </c>
      <c r="C58" s="170">
        <v>3000</v>
      </c>
      <c r="D58" s="144"/>
      <c r="E58" s="144"/>
      <c r="F58" s="144"/>
      <c r="G58" s="141"/>
    </row>
    <row r="59" spans="1:7" ht="47.25">
      <c r="A59" s="121" t="s">
        <v>95</v>
      </c>
      <c r="B59" s="156" t="s">
        <v>22</v>
      </c>
      <c r="C59" s="170">
        <v>100</v>
      </c>
      <c r="D59" s="144"/>
      <c r="E59" s="144"/>
      <c r="F59" s="144"/>
      <c r="G59" s="141"/>
    </row>
    <row r="60" spans="1:7" s="1" customFormat="1" ht="15.75">
      <c r="A60" s="116">
        <v>9</v>
      </c>
      <c r="B60" s="147" t="s">
        <v>52</v>
      </c>
      <c r="C60" s="169">
        <f>SUM(C61:C62)</f>
        <v>3900</v>
      </c>
      <c r="D60" s="139">
        <f>SUM(D61:D62)</f>
        <v>0</v>
      </c>
      <c r="E60" s="139">
        <f>SUM(E61:E62)</f>
        <v>0</v>
      </c>
      <c r="F60" s="148"/>
      <c r="G60" s="149"/>
    </row>
    <row r="61" spans="1:7" ht="47.25">
      <c r="A61" s="121" t="s">
        <v>86</v>
      </c>
      <c r="B61" s="153" t="s">
        <v>34</v>
      </c>
      <c r="C61" s="170">
        <v>3800</v>
      </c>
      <c r="D61" s="144"/>
      <c r="E61" s="144"/>
      <c r="F61" s="144"/>
      <c r="G61" s="141"/>
    </row>
    <row r="62" spans="1:7" ht="47.25">
      <c r="A62" s="121" t="s">
        <v>96</v>
      </c>
      <c r="B62" s="156" t="s">
        <v>22</v>
      </c>
      <c r="C62" s="170">
        <v>100</v>
      </c>
      <c r="D62" s="144"/>
      <c r="E62" s="144"/>
      <c r="F62" s="144"/>
      <c r="G62" s="141"/>
    </row>
    <row r="63" spans="1:7" s="1" customFormat="1" ht="15.75">
      <c r="A63" s="116">
        <v>10</v>
      </c>
      <c r="B63" s="117" t="s">
        <v>53</v>
      </c>
      <c r="C63" s="169">
        <f>SUM(C64:C70)</f>
        <v>26100</v>
      </c>
      <c r="D63" s="139">
        <f>SUM(D64:D70)</f>
        <v>0</v>
      </c>
      <c r="E63" s="139">
        <f>SUM(E64:E70)</f>
        <v>0</v>
      </c>
      <c r="F63" s="139"/>
      <c r="G63" s="149"/>
    </row>
    <row r="64" spans="1:7" ht="15.75">
      <c r="A64" s="121" t="s">
        <v>87</v>
      </c>
      <c r="B64" s="130" t="s">
        <v>43</v>
      </c>
      <c r="C64" s="171">
        <v>10000</v>
      </c>
      <c r="D64" s="152"/>
      <c r="E64" s="152"/>
      <c r="F64" s="152"/>
      <c r="G64" s="141"/>
    </row>
    <row r="65" spans="1:7" ht="15.75">
      <c r="A65" s="121" t="s">
        <v>99</v>
      </c>
      <c r="B65" s="62" t="s">
        <v>28</v>
      </c>
      <c r="C65" s="171">
        <v>5000</v>
      </c>
      <c r="D65" s="152"/>
      <c r="E65" s="152"/>
      <c r="F65" s="152"/>
      <c r="G65" s="141"/>
    </row>
    <row r="66" spans="1:7" ht="15.75">
      <c r="A66" s="121" t="s">
        <v>100</v>
      </c>
      <c r="B66" s="62" t="s">
        <v>44</v>
      </c>
      <c r="C66" s="171">
        <v>5000</v>
      </c>
      <c r="D66" s="152"/>
      <c r="E66" s="152"/>
      <c r="F66" s="152"/>
      <c r="G66" s="141"/>
    </row>
    <row r="67" spans="1:7" ht="15.75">
      <c r="A67" s="121" t="s">
        <v>101</v>
      </c>
      <c r="B67" s="156" t="s">
        <v>39</v>
      </c>
      <c r="C67" s="171">
        <v>2000</v>
      </c>
      <c r="D67" s="152"/>
      <c r="E67" s="152"/>
      <c r="F67" s="152"/>
      <c r="G67" s="141"/>
    </row>
    <row r="68" spans="1:7" ht="47.25">
      <c r="A68" s="121" t="s">
        <v>102</v>
      </c>
      <c r="B68" s="156" t="s">
        <v>35</v>
      </c>
      <c r="C68" s="171">
        <v>3000</v>
      </c>
      <c r="D68" s="152"/>
      <c r="E68" s="152"/>
      <c r="F68" s="152"/>
      <c r="G68" s="141"/>
    </row>
    <row r="69" spans="1:7" ht="47.25">
      <c r="A69" s="121" t="s">
        <v>103</v>
      </c>
      <c r="B69" s="156" t="s">
        <v>22</v>
      </c>
      <c r="C69" s="171">
        <v>100</v>
      </c>
      <c r="D69" s="152"/>
      <c r="E69" s="152"/>
      <c r="F69" s="152"/>
      <c r="G69" s="141"/>
    </row>
    <row r="70" spans="1:7" ht="47.25">
      <c r="A70" s="121" t="s">
        <v>104</v>
      </c>
      <c r="B70" s="145" t="s">
        <v>58</v>
      </c>
      <c r="C70" s="171">
        <v>1000</v>
      </c>
      <c r="D70" s="152"/>
      <c r="E70" s="152"/>
      <c r="F70" s="152"/>
      <c r="G70" s="141"/>
    </row>
    <row r="71" spans="1:7" ht="12" customHeight="1">
      <c r="A71" s="159"/>
      <c r="B71" s="160"/>
      <c r="C71" s="178"/>
      <c r="D71" s="161"/>
      <c r="E71" s="161"/>
      <c r="F71" s="161"/>
      <c r="G71" s="162"/>
    </row>
    <row r="72" spans="3:7" ht="15.75">
      <c r="C72" s="5"/>
      <c r="D72" s="5"/>
      <c r="E72" s="5"/>
      <c r="F72" s="5"/>
      <c r="G72" s="6"/>
    </row>
    <row r="73" spans="1:7" ht="15.75">
      <c r="A73" s="181"/>
      <c r="B73" s="181"/>
      <c r="C73" s="5"/>
      <c r="D73" s="5"/>
      <c r="E73" s="5"/>
      <c r="F73" s="5"/>
      <c r="G73" s="6"/>
    </row>
    <row r="74" spans="1:7" ht="15.75">
      <c r="A74" s="180"/>
      <c r="B74" s="180"/>
      <c r="C74" s="5"/>
      <c r="D74" s="5"/>
      <c r="E74" s="5"/>
      <c r="F74" s="5"/>
      <c r="G74" s="6"/>
    </row>
    <row r="75" spans="1:7" ht="15.75">
      <c r="A75" s="190"/>
      <c r="B75" s="190"/>
      <c r="C75" s="5"/>
      <c r="D75" s="5"/>
      <c r="E75" s="5"/>
      <c r="F75" s="5"/>
      <c r="G75" s="6"/>
    </row>
    <row r="76" spans="1:7" ht="15.75">
      <c r="A76" s="180"/>
      <c r="B76" s="180"/>
      <c r="C76" s="5"/>
      <c r="D76" s="5"/>
      <c r="E76" s="5"/>
      <c r="F76" s="5"/>
      <c r="G76" s="6"/>
    </row>
    <row r="77" spans="1:7" ht="15.75">
      <c r="A77" s="180"/>
      <c r="B77" s="180"/>
      <c r="C77" s="5"/>
      <c r="D77" s="5"/>
      <c r="E77" s="5"/>
      <c r="F77" s="5"/>
      <c r="G77" s="6"/>
    </row>
    <row r="78" spans="1:7" ht="15.75">
      <c r="A78" s="180"/>
      <c r="B78" s="180"/>
      <c r="C78" s="5"/>
      <c r="D78" s="5"/>
      <c r="E78" s="5"/>
      <c r="F78" s="5"/>
      <c r="G78" s="6"/>
    </row>
    <row r="79" spans="1:7" ht="15.75">
      <c r="A79" s="180"/>
      <c r="B79" s="180"/>
      <c r="C79" s="5"/>
      <c r="D79" s="5"/>
      <c r="E79" s="5"/>
      <c r="F79" s="5"/>
      <c r="G79" s="6"/>
    </row>
    <row r="80" spans="1:7" ht="15.75">
      <c r="A80" s="187"/>
      <c r="B80" s="187"/>
      <c r="C80" s="5"/>
      <c r="D80" s="5"/>
      <c r="E80" s="5"/>
      <c r="F80" s="5"/>
      <c r="G80" s="6"/>
    </row>
    <row r="81" spans="1:7" ht="15.75">
      <c r="A81" s="180"/>
      <c r="B81" s="180"/>
      <c r="C81" s="5"/>
      <c r="D81" s="5"/>
      <c r="E81" s="5"/>
      <c r="F81" s="5"/>
      <c r="G81" s="6"/>
    </row>
    <row r="82" spans="1:7" ht="15.75">
      <c r="A82" s="180"/>
      <c r="B82" s="180"/>
      <c r="C82" s="5"/>
      <c r="D82" s="5"/>
      <c r="E82" s="5"/>
      <c r="F82" s="5"/>
      <c r="G82" s="6"/>
    </row>
    <row r="83" spans="1:7" ht="15.75">
      <c r="A83" s="180"/>
      <c r="B83" s="180"/>
      <c r="C83" s="5"/>
      <c r="D83" s="5"/>
      <c r="E83" s="5"/>
      <c r="F83" s="5"/>
      <c r="G83" s="6"/>
    </row>
    <row r="84" spans="1:7" ht="15.75">
      <c r="A84" s="187"/>
      <c r="B84" s="187"/>
      <c r="C84" s="5"/>
      <c r="D84" s="5"/>
      <c r="E84" s="5"/>
      <c r="F84" s="5"/>
      <c r="G84" s="6"/>
    </row>
    <row r="85" spans="3:7" ht="15.75">
      <c r="C85" s="5"/>
      <c r="D85" s="5"/>
      <c r="E85" s="5"/>
      <c r="F85" s="5"/>
      <c r="G85" s="6"/>
    </row>
    <row r="86" spans="3:7" ht="15.75">
      <c r="C86" s="5"/>
      <c r="D86" s="5"/>
      <c r="E86" s="5"/>
      <c r="F86" s="5"/>
      <c r="G86" s="6"/>
    </row>
    <row r="87" spans="3:7" ht="15.75">
      <c r="C87" s="5"/>
      <c r="D87" s="5"/>
      <c r="E87" s="5"/>
      <c r="F87" s="5"/>
      <c r="G87" s="6"/>
    </row>
    <row r="88" spans="3:7" ht="15.75">
      <c r="C88" s="5"/>
      <c r="D88" s="5"/>
      <c r="E88" s="5"/>
      <c r="F88" s="5"/>
      <c r="G88" s="6"/>
    </row>
    <row r="89" spans="3:7" ht="15.75">
      <c r="C89" s="5"/>
      <c r="D89" s="5"/>
      <c r="E89" s="5"/>
      <c r="F89" s="5"/>
      <c r="G89" s="6"/>
    </row>
    <row r="90" spans="3:7" ht="15.75">
      <c r="C90" s="5"/>
      <c r="D90" s="5"/>
      <c r="E90" s="5"/>
      <c r="F90" s="5"/>
      <c r="G90" s="6"/>
    </row>
    <row r="91" spans="3:7" ht="15.75">
      <c r="C91" s="5"/>
      <c r="D91" s="5"/>
      <c r="E91" s="5"/>
      <c r="F91" s="5"/>
      <c r="G91" s="6"/>
    </row>
    <row r="92" spans="3:7" ht="15.75">
      <c r="C92" s="5"/>
      <c r="D92" s="5"/>
      <c r="E92" s="5"/>
      <c r="F92" s="5"/>
      <c r="G92" s="6"/>
    </row>
    <row r="93" spans="3:7" ht="15.75">
      <c r="C93" s="5"/>
      <c r="D93" s="5"/>
      <c r="E93" s="5"/>
      <c r="F93" s="5"/>
      <c r="G93" s="6"/>
    </row>
    <row r="94" spans="3:7" ht="15.75">
      <c r="C94" s="5"/>
      <c r="D94" s="5"/>
      <c r="E94" s="5"/>
      <c r="F94" s="5"/>
      <c r="G94" s="6"/>
    </row>
    <row r="95" spans="3:7" ht="15.75">
      <c r="C95" s="5"/>
      <c r="D95" s="5"/>
      <c r="E95" s="5"/>
      <c r="F95" s="5"/>
      <c r="G95" s="6"/>
    </row>
    <row r="96" spans="3:7" ht="15.75">
      <c r="C96" s="5"/>
      <c r="D96" s="5"/>
      <c r="E96" s="5"/>
      <c r="F96" s="5"/>
      <c r="G96" s="6"/>
    </row>
    <row r="97" spans="3:7" ht="15.75">
      <c r="C97" s="5"/>
      <c r="D97" s="5"/>
      <c r="E97" s="5"/>
      <c r="F97" s="5"/>
      <c r="G97" s="6"/>
    </row>
    <row r="98" spans="3:7" ht="15.75">
      <c r="C98" s="5"/>
      <c r="D98" s="5"/>
      <c r="E98" s="5"/>
      <c r="F98" s="5"/>
      <c r="G98" s="6"/>
    </row>
    <row r="99" spans="3:7" ht="15.75">
      <c r="C99" s="5"/>
      <c r="D99" s="5"/>
      <c r="E99" s="5"/>
      <c r="F99" s="5"/>
      <c r="G99" s="6"/>
    </row>
    <row r="100" spans="3:7" ht="15.75">
      <c r="C100" s="5"/>
      <c r="D100" s="5"/>
      <c r="E100" s="5"/>
      <c r="F100" s="5"/>
      <c r="G100" s="6"/>
    </row>
    <row r="101" spans="3:7" ht="15.75">
      <c r="C101" s="5"/>
      <c r="D101" s="5"/>
      <c r="E101" s="5"/>
      <c r="F101" s="5"/>
      <c r="G101" s="6"/>
    </row>
    <row r="102" spans="3:7" ht="15.75">
      <c r="C102" s="5"/>
      <c r="D102" s="5"/>
      <c r="E102" s="5"/>
      <c r="F102" s="5"/>
      <c r="G102" s="6"/>
    </row>
    <row r="103" spans="3:7" ht="15.75">
      <c r="C103" s="5"/>
      <c r="D103" s="5"/>
      <c r="E103" s="5"/>
      <c r="F103" s="5"/>
      <c r="G103" s="6"/>
    </row>
    <row r="104" spans="3:7" ht="15.75">
      <c r="C104" s="5"/>
      <c r="D104" s="5"/>
      <c r="E104" s="5"/>
      <c r="F104" s="5"/>
      <c r="G104" s="6"/>
    </row>
    <row r="105" spans="3:7" ht="15.75">
      <c r="C105" s="5"/>
      <c r="D105" s="5"/>
      <c r="E105" s="5"/>
      <c r="F105" s="5"/>
      <c r="G105" s="6"/>
    </row>
    <row r="106" spans="3:7" ht="15.75">
      <c r="C106" s="5"/>
      <c r="D106" s="5"/>
      <c r="E106" s="5"/>
      <c r="F106" s="5"/>
      <c r="G106" s="6"/>
    </row>
    <row r="107" spans="3:7" ht="15.75">
      <c r="C107" s="5"/>
      <c r="D107" s="5"/>
      <c r="E107" s="5"/>
      <c r="F107" s="5"/>
      <c r="G107" s="6"/>
    </row>
    <row r="108" spans="3:7" ht="15.75">
      <c r="C108" s="5"/>
      <c r="D108" s="5"/>
      <c r="E108" s="5"/>
      <c r="F108" s="5"/>
      <c r="G108" s="6"/>
    </row>
    <row r="109" spans="3:7" ht="15.75">
      <c r="C109" s="5"/>
      <c r="D109" s="5"/>
      <c r="E109" s="5"/>
      <c r="F109" s="5"/>
      <c r="G109" s="6"/>
    </row>
    <row r="110" spans="3:7" ht="15.75">
      <c r="C110" s="5"/>
      <c r="D110" s="5"/>
      <c r="E110" s="5"/>
      <c r="F110" s="5"/>
      <c r="G110" s="6"/>
    </row>
    <row r="111" spans="3:7" ht="15.75">
      <c r="C111" s="5"/>
      <c r="D111" s="5"/>
      <c r="E111" s="5"/>
      <c r="F111" s="5"/>
      <c r="G111" s="6"/>
    </row>
    <row r="112" spans="3:7" ht="15.75">
      <c r="C112" s="5"/>
      <c r="D112" s="5"/>
      <c r="E112" s="5"/>
      <c r="F112" s="5"/>
      <c r="G112" s="6"/>
    </row>
    <row r="113" spans="3:7" ht="15.75">
      <c r="C113" s="5"/>
      <c r="D113" s="5"/>
      <c r="E113" s="5"/>
      <c r="F113" s="5"/>
      <c r="G113" s="6"/>
    </row>
    <row r="114" spans="3:7" ht="15.75">
      <c r="C114" s="5"/>
      <c r="D114" s="5"/>
      <c r="E114" s="5"/>
      <c r="F114" s="5"/>
      <c r="G114" s="6"/>
    </row>
    <row r="115" spans="3:7" ht="15.75">
      <c r="C115" s="5"/>
      <c r="D115" s="5"/>
      <c r="E115" s="5"/>
      <c r="F115" s="5"/>
      <c r="G115" s="6"/>
    </row>
    <row r="116" spans="3:6" ht="15.75">
      <c r="C116" s="5"/>
      <c r="D116" s="5"/>
      <c r="E116" s="5"/>
      <c r="F116" s="5"/>
    </row>
    <row r="117" spans="3:6" ht="15.75">
      <c r="C117" s="5"/>
      <c r="D117" s="5"/>
      <c r="E117" s="5"/>
      <c r="F117" s="5"/>
    </row>
    <row r="118" spans="3:6" ht="15.75">
      <c r="C118" s="5"/>
      <c r="D118" s="5"/>
      <c r="E118" s="5"/>
      <c r="F118" s="5"/>
    </row>
    <row r="119" spans="3:6" ht="15.75">
      <c r="C119" s="5"/>
      <c r="D119" s="5"/>
      <c r="E119" s="5"/>
      <c r="F119" s="5"/>
    </row>
    <row r="120" spans="3:6" ht="15.75">
      <c r="C120" s="5"/>
      <c r="D120" s="5"/>
      <c r="E120" s="5"/>
      <c r="F120" s="5"/>
    </row>
    <row r="121" spans="3:6" ht="15.75">
      <c r="C121" s="5"/>
      <c r="D121" s="5"/>
      <c r="E121" s="5"/>
      <c r="F121" s="5"/>
    </row>
    <row r="122" spans="3:6" ht="15.75">
      <c r="C122" s="5"/>
      <c r="D122" s="5"/>
      <c r="E122" s="5"/>
      <c r="F122" s="5"/>
    </row>
    <row r="123" spans="3:6" ht="15.75">
      <c r="C123" s="5"/>
      <c r="D123" s="5"/>
      <c r="E123" s="5"/>
      <c r="F123" s="5"/>
    </row>
    <row r="124" spans="3:6" ht="15.75">
      <c r="C124" s="5"/>
      <c r="D124" s="5"/>
      <c r="E124" s="5"/>
      <c r="F124" s="5"/>
    </row>
    <row r="125" spans="3:6" ht="15.75">
      <c r="C125" s="5"/>
      <c r="D125" s="5"/>
      <c r="E125" s="5"/>
      <c r="F125" s="5"/>
    </row>
    <row r="126" spans="3:6" ht="15.75">
      <c r="C126" s="5"/>
      <c r="D126" s="5"/>
      <c r="E126" s="5"/>
      <c r="F126" s="5"/>
    </row>
    <row r="127" spans="3:6" ht="15.75">
      <c r="C127" s="5"/>
      <c r="D127" s="5"/>
      <c r="E127" s="5"/>
      <c r="F127" s="5"/>
    </row>
    <row r="128" spans="3:6" ht="15.75">
      <c r="C128" s="5"/>
      <c r="D128" s="5"/>
      <c r="E128" s="5"/>
      <c r="F128" s="5"/>
    </row>
    <row r="129" spans="3:6" ht="15.75">
      <c r="C129" s="5"/>
      <c r="D129" s="5"/>
      <c r="E129" s="5"/>
      <c r="F129" s="5"/>
    </row>
    <row r="130" spans="3:6" ht="15.75">
      <c r="C130" s="5"/>
      <c r="D130" s="5"/>
      <c r="E130" s="5"/>
      <c r="F130" s="5"/>
    </row>
    <row r="131" spans="3:6" ht="15.75">
      <c r="C131" s="5"/>
      <c r="D131" s="5"/>
      <c r="E131" s="5"/>
      <c r="F131" s="5"/>
    </row>
    <row r="132" spans="3:6" ht="15.75">
      <c r="C132" s="5"/>
      <c r="D132" s="5"/>
      <c r="E132" s="5"/>
      <c r="F132" s="5"/>
    </row>
    <row r="133" spans="3:6" ht="15.75">
      <c r="C133" s="5"/>
      <c r="D133" s="5"/>
      <c r="E133" s="5"/>
      <c r="F133" s="5"/>
    </row>
    <row r="134" spans="3:6" ht="15.75">
      <c r="C134" s="5"/>
      <c r="D134" s="5"/>
      <c r="E134" s="5"/>
      <c r="F134" s="5"/>
    </row>
    <row r="135" spans="3:6" ht="15.75">
      <c r="C135" s="5"/>
      <c r="D135" s="5"/>
      <c r="E135" s="5"/>
      <c r="F135" s="5"/>
    </row>
    <row r="136" spans="3:6" ht="15.75">
      <c r="C136" s="5"/>
      <c r="D136" s="5"/>
      <c r="E136" s="5"/>
      <c r="F136" s="5"/>
    </row>
    <row r="137" spans="3:6" ht="15.75">
      <c r="C137" s="5"/>
      <c r="D137" s="5"/>
      <c r="E137" s="5"/>
      <c r="F137" s="5"/>
    </row>
    <row r="138" spans="3:6" ht="15.75">
      <c r="C138" s="5"/>
      <c r="D138" s="5"/>
      <c r="E138" s="5"/>
      <c r="F138" s="5"/>
    </row>
    <row r="139" spans="3:6" ht="15.75">
      <c r="C139" s="5"/>
      <c r="D139" s="5"/>
      <c r="E139" s="5"/>
      <c r="F139" s="5"/>
    </row>
    <row r="140" spans="3:6" ht="15.75">
      <c r="C140" s="5"/>
      <c r="D140" s="5"/>
      <c r="E140" s="5"/>
      <c r="F140" s="5"/>
    </row>
    <row r="141" spans="3:6" ht="15.75">
      <c r="C141" s="5"/>
      <c r="D141" s="5"/>
      <c r="E141" s="5"/>
      <c r="F141" s="5"/>
    </row>
    <row r="142" spans="3:6" ht="15.75">
      <c r="C142" s="5"/>
      <c r="D142" s="5"/>
      <c r="E142" s="5"/>
      <c r="F142" s="5"/>
    </row>
    <row r="143" spans="3:6" ht="15.75">
      <c r="C143" s="5"/>
      <c r="D143" s="5"/>
      <c r="E143" s="5"/>
      <c r="F143" s="5"/>
    </row>
    <row r="144" spans="3:6" ht="15.75">
      <c r="C144" s="5"/>
      <c r="D144" s="5"/>
      <c r="E144" s="5"/>
      <c r="F144" s="5"/>
    </row>
    <row r="145" spans="3:6" ht="15.75">
      <c r="C145" s="5"/>
      <c r="D145" s="5"/>
      <c r="E145" s="5"/>
      <c r="F145" s="5"/>
    </row>
    <row r="146" spans="3:6" ht="15.75">
      <c r="C146" s="5"/>
      <c r="D146" s="5"/>
      <c r="E146" s="5"/>
      <c r="F146" s="5"/>
    </row>
    <row r="147" spans="3:6" ht="15.75">
      <c r="C147" s="5"/>
      <c r="D147" s="5"/>
      <c r="E147" s="5"/>
      <c r="F147" s="5"/>
    </row>
    <row r="148" spans="3:6" ht="15.75">
      <c r="C148" s="5"/>
      <c r="D148" s="5"/>
      <c r="E148" s="5"/>
      <c r="F148" s="5"/>
    </row>
    <row r="149" spans="3:6" ht="15.75">
      <c r="C149" s="5"/>
      <c r="D149" s="5"/>
      <c r="E149" s="5"/>
      <c r="F149" s="5"/>
    </row>
    <row r="150" spans="3:6" ht="15.75">
      <c r="C150" s="5"/>
      <c r="D150" s="5"/>
      <c r="E150" s="5"/>
      <c r="F150" s="5"/>
    </row>
    <row r="151" spans="3:6" ht="15.75">
      <c r="C151" s="5"/>
      <c r="D151" s="5"/>
      <c r="E151" s="5"/>
      <c r="F151" s="5"/>
    </row>
    <row r="152" spans="3:6" ht="15.75">
      <c r="C152" s="5"/>
      <c r="D152" s="5"/>
      <c r="E152" s="5"/>
      <c r="F152" s="5"/>
    </row>
    <row r="153" spans="3:6" ht="15.75">
      <c r="C153" s="5"/>
      <c r="D153" s="5"/>
      <c r="E153" s="5"/>
      <c r="F153" s="5"/>
    </row>
    <row r="154" spans="3:6" ht="15.75">
      <c r="C154" s="5"/>
      <c r="D154" s="5"/>
      <c r="E154" s="5"/>
      <c r="F154" s="5"/>
    </row>
    <row r="155" spans="3:6" ht="15.75">
      <c r="C155" s="5"/>
      <c r="D155" s="5"/>
      <c r="E155" s="5"/>
      <c r="F155" s="5"/>
    </row>
    <row r="156" spans="3:6" ht="15.75">
      <c r="C156" s="5"/>
      <c r="D156" s="5"/>
      <c r="E156" s="5"/>
      <c r="F156" s="5"/>
    </row>
    <row r="157" spans="3:6" ht="15.75">
      <c r="C157" s="5"/>
      <c r="D157" s="5"/>
      <c r="E157" s="5"/>
      <c r="F157" s="5"/>
    </row>
    <row r="158" spans="3:6" ht="15.75">
      <c r="C158" s="5"/>
      <c r="D158" s="5"/>
      <c r="E158" s="5"/>
      <c r="F158" s="5"/>
    </row>
    <row r="159" spans="3:6" ht="15.75">
      <c r="C159" s="5"/>
      <c r="D159" s="5"/>
      <c r="E159" s="5"/>
      <c r="F159" s="5"/>
    </row>
    <row r="160" spans="3:6" ht="15.75">
      <c r="C160" s="5"/>
      <c r="D160" s="5"/>
      <c r="E160" s="5"/>
      <c r="F160" s="5"/>
    </row>
    <row r="161" spans="3:6" ht="15.75">
      <c r="C161" s="5"/>
      <c r="D161" s="5"/>
      <c r="E161" s="5"/>
      <c r="F161" s="5"/>
    </row>
    <row r="162" spans="3:6" ht="15.75">
      <c r="C162" s="5"/>
      <c r="D162" s="5"/>
      <c r="E162" s="5"/>
      <c r="F162" s="5"/>
    </row>
    <row r="163" spans="3:6" ht="15.75">
      <c r="C163" s="5"/>
      <c r="D163" s="5"/>
      <c r="E163" s="5"/>
      <c r="F163" s="5"/>
    </row>
    <row r="164" spans="3:6" ht="15.75">
      <c r="C164" s="5"/>
      <c r="D164" s="5"/>
      <c r="E164" s="5"/>
      <c r="F164" s="5"/>
    </row>
    <row r="165" spans="3:6" ht="15.75">
      <c r="C165" s="5"/>
      <c r="D165" s="5"/>
      <c r="E165" s="5"/>
      <c r="F165" s="5"/>
    </row>
    <row r="166" spans="3:6" ht="15.75">
      <c r="C166" s="5"/>
      <c r="D166" s="5"/>
      <c r="E166" s="5"/>
      <c r="F166" s="5"/>
    </row>
    <row r="167" spans="3:6" ht="15.75">
      <c r="C167" s="5"/>
      <c r="D167" s="5"/>
      <c r="E167" s="5"/>
      <c r="F167" s="5"/>
    </row>
    <row r="168" spans="3:6" ht="15.75">
      <c r="C168" s="5"/>
      <c r="D168" s="5"/>
      <c r="E168" s="5"/>
      <c r="F168" s="5"/>
    </row>
    <row r="169" spans="3:6" ht="15.75">
      <c r="C169" s="5"/>
      <c r="D169" s="5"/>
      <c r="E169" s="5"/>
      <c r="F169" s="5"/>
    </row>
  </sheetData>
  <mergeCells count="20">
    <mergeCell ref="A82:B82"/>
    <mergeCell ref="A83:B83"/>
    <mergeCell ref="A84:B84"/>
    <mergeCell ref="C4:C5"/>
    <mergeCell ref="A78:B78"/>
    <mergeCell ref="A79:B79"/>
    <mergeCell ref="A80:B80"/>
    <mergeCell ref="A81:B81"/>
    <mergeCell ref="A74:B74"/>
    <mergeCell ref="A75:B75"/>
    <mergeCell ref="A76:B76"/>
    <mergeCell ref="A77:B77"/>
    <mergeCell ref="A73:B73"/>
    <mergeCell ref="A1:G1"/>
    <mergeCell ref="A2:G2"/>
    <mergeCell ref="C3:G3"/>
    <mergeCell ref="A4:A5"/>
    <mergeCell ref="B4:B5"/>
    <mergeCell ref="D4:F4"/>
    <mergeCell ref="G4:G5"/>
  </mergeCells>
  <printOptions/>
  <pageMargins left="0.45" right="0.2" top="0.6" bottom="0.64" header="0.2" footer="0.39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336"/>
  <sheetViews>
    <sheetView workbookViewId="0" topLeftCell="A1">
      <selection activeCell="K13" sqref="K13"/>
    </sheetView>
  </sheetViews>
  <sheetFormatPr defaultColWidth="10.421875" defaultRowHeight="12.75"/>
  <cols>
    <col min="1" max="1" width="5.421875" style="58" customWidth="1"/>
    <col min="2" max="2" width="37.421875" style="59" customWidth="1"/>
    <col min="3" max="3" width="10.8515625" style="54" customWidth="1"/>
    <col min="4" max="4" width="11.140625" style="54" customWidth="1"/>
    <col min="5" max="5" width="10.421875" style="51" customWidth="1"/>
    <col min="6" max="6" width="9.28125" style="51" customWidth="1"/>
    <col min="7" max="7" width="9.140625" style="51" customWidth="1"/>
    <col min="8" max="16384" width="10.421875" style="51" customWidth="1"/>
  </cols>
  <sheetData>
    <row r="1" spans="1:15" s="45" customFormat="1" ht="22.5" customHeight="1">
      <c r="A1" s="193" t="s">
        <v>139</v>
      </c>
      <c r="B1" s="193"/>
      <c r="C1" s="193"/>
      <c r="D1" s="193"/>
      <c r="E1" s="193"/>
      <c r="F1" s="193"/>
      <c r="G1" s="193"/>
      <c r="H1" s="46"/>
      <c r="I1" s="46"/>
      <c r="J1" s="46"/>
      <c r="K1" s="46"/>
      <c r="L1" s="46"/>
      <c r="M1" s="46"/>
      <c r="N1" s="46"/>
      <c r="O1" s="46"/>
    </row>
    <row r="2" spans="1:15" s="45" customFormat="1" ht="13.5" customHeight="1">
      <c r="A2" s="194" t="s">
        <v>156</v>
      </c>
      <c r="B2" s="194"/>
      <c r="C2" s="194"/>
      <c r="D2" s="194"/>
      <c r="E2" s="194"/>
      <c r="F2" s="194"/>
      <c r="G2" s="194"/>
      <c r="H2" s="46"/>
      <c r="I2" s="46"/>
      <c r="J2" s="46"/>
      <c r="K2" s="46"/>
      <c r="L2" s="46"/>
      <c r="M2" s="46"/>
      <c r="N2" s="46"/>
      <c r="O2" s="46"/>
    </row>
    <row r="3" spans="1:7" s="47" customFormat="1" ht="16.5">
      <c r="A3" s="191" t="s">
        <v>132</v>
      </c>
      <c r="B3" s="191"/>
      <c r="C3" s="191"/>
      <c r="D3" s="191"/>
      <c r="E3" s="191"/>
      <c r="F3" s="191"/>
      <c r="G3" s="191"/>
    </row>
    <row r="4" spans="1:7" s="47" customFormat="1" ht="20.25" customHeight="1">
      <c r="A4" s="192" t="s">
        <v>1</v>
      </c>
      <c r="B4" s="192" t="s">
        <v>133</v>
      </c>
      <c r="C4" s="192" t="s">
        <v>111</v>
      </c>
      <c r="D4" s="192" t="s">
        <v>140</v>
      </c>
      <c r="E4" s="192"/>
      <c r="F4" s="195" t="s">
        <v>113</v>
      </c>
      <c r="G4" s="195" t="s">
        <v>114</v>
      </c>
    </row>
    <row r="5" spans="1:7" s="47" customFormat="1" ht="31.5" customHeight="1">
      <c r="A5" s="192"/>
      <c r="B5" s="192"/>
      <c r="C5" s="192"/>
      <c r="D5" s="48" t="s">
        <v>60</v>
      </c>
      <c r="E5" s="60" t="s">
        <v>61</v>
      </c>
      <c r="F5" s="195"/>
      <c r="G5" s="195"/>
    </row>
    <row r="6" spans="1:7" s="50" customFormat="1" ht="15.7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</row>
    <row r="7" spans="1:7" s="78" customFormat="1" ht="15.75">
      <c r="A7" s="82"/>
      <c r="B7" s="83" t="s">
        <v>134</v>
      </c>
      <c r="C7" s="84">
        <f>C8+C11+C21</f>
        <v>138000</v>
      </c>
      <c r="D7" s="84">
        <f>D8+D11+D21</f>
        <v>5837</v>
      </c>
      <c r="E7" s="84">
        <f>E8+E11+E21</f>
        <v>11813</v>
      </c>
      <c r="F7" s="91">
        <f>E7/C7*100</f>
        <v>8.560144927536232</v>
      </c>
      <c r="G7" s="93"/>
    </row>
    <row r="8" spans="1:7" s="78" customFormat="1" ht="15.75">
      <c r="A8" s="77" t="s">
        <v>9</v>
      </c>
      <c r="B8" s="98" t="s">
        <v>135</v>
      </c>
      <c r="C8" s="99">
        <f>SUM(C10)</f>
        <v>109000</v>
      </c>
      <c r="D8" s="87">
        <f>D9</f>
        <v>4819</v>
      </c>
      <c r="E8" s="87">
        <f>E9</f>
        <v>8481</v>
      </c>
      <c r="F8" s="92">
        <f>E8/C8*100</f>
        <v>7.780733944954128</v>
      </c>
      <c r="G8" s="88"/>
    </row>
    <row r="9" spans="1:7" s="78" customFormat="1" ht="15.75">
      <c r="A9" s="77"/>
      <c r="B9" s="98" t="s">
        <v>147</v>
      </c>
      <c r="C9" s="99">
        <f>SUM(C10)</f>
        <v>109000</v>
      </c>
      <c r="D9" s="87">
        <f>SUM(D10)</f>
        <v>4819</v>
      </c>
      <c r="E9" s="87">
        <f>SUM(E10)</f>
        <v>8481</v>
      </c>
      <c r="F9" s="92"/>
      <c r="G9" s="88"/>
    </row>
    <row r="10" spans="1:7" ht="31.5">
      <c r="A10" s="61">
        <v>1</v>
      </c>
      <c r="B10" s="62" t="s">
        <v>136</v>
      </c>
      <c r="C10" s="79">
        <v>109000</v>
      </c>
      <c r="D10" s="89">
        <v>4819</v>
      </c>
      <c r="E10" s="90">
        <v>8481</v>
      </c>
      <c r="F10" s="90"/>
      <c r="G10" s="90"/>
    </row>
    <row r="11" spans="1:7" s="52" customFormat="1" ht="15.75">
      <c r="A11" s="63" t="s">
        <v>10</v>
      </c>
      <c r="B11" s="64" t="s">
        <v>137</v>
      </c>
      <c r="C11" s="65">
        <f>C12+C18</f>
        <v>14000</v>
      </c>
      <c r="D11" s="87">
        <f>D12+D18</f>
        <v>1018</v>
      </c>
      <c r="E11" s="87">
        <f>E12+E18</f>
        <v>1018</v>
      </c>
      <c r="F11" s="92">
        <f>E11/C11*100</f>
        <v>7.271428571428571</v>
      </c>
      <c r="G11" s="88"/>
    </row>
    <row r="12" spans="1:7" s="52" customFormat="1" ht="15.75">
      <c r="A12" s="63"/>
      <c r="B12" s="73" t="s">
        <v>138</v>
      </c>
      <c r="C12" s="65">
        <f>SUM(C13:C17)</f>
        <v>9393</v>
      </c>
      <c r="D12" s="87">
        <f>SUM(D13:D17)</f>
        <v>650</v>
      </c>
      <c r="E12" s="87">
        <f>SUM(E13:E17)</f>
        <v>650</v>
      </c>
      <c r="F12" s="88"/>
      <c r="G12" s="88"/>
    </row>
    <row r="13" spans="1:7" s="53" customFormat="1" ht="47.25">
      <c r="A13" s="66">
        <v>1</v>
      </c>
      <c r="B13" s="68" t="s">
        <v>141</v>
      </c>
      <c r="C13" s="80">
        <v>3000</v>
      </c>
      <c r="D13" s="94">
        <v>650</v>
      </c>
      <c r="E13" s="90">
        <v>650</v>
      </c>
      <c r="F13" s="88"/>
      <c r="G13" s="88"/>
    </row>
    <row r="14" spans="1:7" s="53" customFormat="1" ht="47.25">
      <c r="A14" s="66">
        <v>2</v>
      </c>
      <c r="B14" s="68" t="s">
        <v>142</v>
      </c>
      <c r="C14" s="80">
        <v>1260</v>
      </c>
      <c r="D14" s="94"/>
      <c r="E14" s="88"/>
      <c r="F14" s="88"/>
      <c r="G14" s="88"/>
    </row>
    <row r="15" spans="1:7" s="53" customFormat="1" ht="47.25">
      <c r="A15" s="66">
        <v>3</v>
      </c>
      <c r="B15" s="68" t="s">
        <v>151</v>
      </c>
      <c r="C15" s="67">
        <v>833</v>
      </c>
      <c r="D15" s="94"/>
      <c r="E15" s="88"/>
      <c r="F15" s="88"/>
      <c r="G15" s="88"/>
    </row>
    <row r="16" spans="1:7" s="53" customFormat="1" ht="47.25">
      <c r="A16" s="66">
        <v>4</v>
      </c>
      <c r="B16" s="68" t="s">
        <v>144</v>
      </c>
      <c r="C16" s="67">
        <v>1000</v>
      </c>
      <c r="D16" s="94"/>
      <c r="E16" s="88"/>
      <c r="F16" s="88"/>
      <c r="G16" s="88"/>
    </row>
    <row r="17" spans="1:7" s="53" customFormat="1" ht="47.25">
      <c r="A17" s="66">
        <v>5</v>
      </c>
      <c r="B17" s="68" t="s">
        <v>146</v>
      </c>
      <c r="C17" s="69">
        <v>3300</v>
      </c>
      <c r="D17" s="94"/>
      <c r="E17" s="88"/>
      <c r="F17" s="88"/>
      <c r="G17" s="88"/>
    </row>
    <row r="18" spans="1:7" s="78" customFormat="1" ht="18" customHeight="1">
      <c r="A18" s="74"/>
      <c r="B18" s="75" t="s">
        <v>148</v>
      </c>
      <c r="C18" s="76">
        <f>SUM(C19:C20)</f>
        <v>4607</v>
      </c>
      <c r="D18" s="95">
        <f>SUM(D19:D20)</f>
        <v>368</v>
      </c>
      <c r="E18" s="95">
        <f>SUM(E19:E20)</f>
        <v>368</v>
      </c>
      <c r="F18" s="88"/>
      <c r="G18" s="88"/>
    </row>
    <row r="19" spans="1:7" s="53" customFormat="1" ht="31.5">
      <c r="A19" s="66">
        <v>1</v>
      </c>
      <c r="B19" s="68" t="s">
        <v>143</v>
      </c>
      <c r="C19" s="69">
        <v>4000</v>
      </c>
      <c r="D19" s="89"/>
      <c r="E19" s="88"/>
      <c r="F19" s="88"/>
      <c r="G19" s="88"/>
    </row>
    <row r="20" spans="1:7" s="53" customFormat="1" ht="30.75" customHeight="1">
      <c r="A20" s="66">
        <v>2</v>
      </c>
      <c r="B20" s="68" t="s">
        <v>145</v>
      </c>
      <c r="C20" s="67">
        <v>607</v>
      </c>
      <c r="D20" s="89">
        <v>368</v>
      </c>
      <c r="E20" s="90">
        <v>368</v>
      </c>
      <c r="F20" s="88"/>
      <c r="G20" s="88"/>
    </row>
    <row r="21" spans="1:7" s="78" customFormat="1" ht="21.75" customHeight="1">
      <c r="A21" s="106" t="s">
        <v>11</v>
      </c>
      <c r="B21" s="107" t="s">
        <v>152</v>
      </c>
      <c r="C21" s="108">
        <f>SUM(C22:C23)</f>
        <v>15000</v>
      </c>
      <c r="D21" s="108">
        <f>SUM(D22:D23)</f>
        <v>0</v>
      </c>
      <c r="E21" s="108">
        <f>SUM(E22:E23)</f>
        <v>2314</v>
      </c>
      <c r="F21" s="109">
        <f>E21/C21*100</f>
        <v>15.426666666666666</v>
      </c>
      <c r="G21" s="105"/>
    </row>
    <row r="22" spans="1:7" s="53" customFormat="1" ht="30.75" customHeight="1">
      <c r="A22" s="100"/>
      <c r="B22" s="101" t="s">
        <v>153</v>
      </c>
      <c r="C22" s="102">
        <v>10000</v>
      </c>
      <c r="D22" s="103"/>
      <c r="E22" s="104">
        <v>2314</v>
      </c>
      <c r="F22" s="105"/>
      <c r="G22" s="105"/>
    </row>
    <row r="23" spans="1:7" s="53" customFormat="1" ht="30.75" customHeight="1">
      <c r="A23" s="100"/>
      <c r="B23" s="101" t="s">
        <v>154</v>
      </c>
      <c r="C23" s="102">
        <v>5000</v>
      </c>
      <c r="D23" s="103"/>
      <c r="E23" s="104"/>
      <c r="F23" s="105"/>
      <c r="G23" s="105"/>
    </row>
    <row r="24" spans="1:15" s="54" customFormat="1" ht="15.75">
      <c r="A24" s="70"/>
      <c r="B24" s="71"/>
      <c r="C24" s="72"/>
      <c r="D24" s="96"/>
      <c r="E24" s="97"/>
      <c r="F24" s="97"/>
      <c r="G24" s="97"/>
      <c r="H24" s="51"/>
      <c r="I24" s="51"/>
      <c r="J24" s="51"/>
      <c r="K24" s="51"/>
      <c r="L24" s="51"/>
      <c r="M24" s="51"/>
      <c r="N24" s="51"/>
      <c r="O24" s="51"/>
    </row>
    <row r="25" spans="1:15" s="54" customFormat="1" ht="15.75">
      <c r="A25" s="55"/>
      <c r="B25" s="56"/>
      <c r="C25" s="57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s="54" customFormat="1" ht="15.75">
      <c r="A26" s="55"/>
      <c r="B26" s="56"/>
      <c r="C26" s="57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s="54" customFormat="1" ht="15.75">
      <c r="A27" s="55"/>
      <c r="B27" s="56"/>
      <c r="C27" s="57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s="54" customFormat="1" ht="15.75">
      <c r="A28" s="55"/>
      <c r="B28" s="56"/>
      <c r="C28" s="57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s="54" customFormat="1" ht="15.75">
      <c r="A29" s="55"/>
      <c r="B29" s="56"/>
      <c r="C29" s="57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s="54" customFormat="1" ht="15.75">
      <c r="A30" s="55"/>
      <c r="B30" s="56"/>
      <c r="C30" s="57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5" s="54" customFormat="1" ht="15.75">
      <c r="A31" s="55"/>
      <c r="B31" s="56"/>
      <c r="C31" s="57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s="54" customFormat="1" ht="15.75">
      <c r="A32" s="55"/>
      <c r="B32" s="56"/>
      <c r="C32" s="57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s="54" customFormat="1" ht="15.75">
      <c r="A33" s="55"/>
      <c r="B33" s="56"/>
      <c r="C33" s="57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s="54" customFormat="1" ht="15.75">
      <c r="A34" s="55"/>
      <c r="B34" s="56"/>
      <c r="C34" s="57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s="54" customFormat="1" ht="15.75">
      <c r="A35" s="55"/>
      <c r="B35" s="56"/>
      <c r="C35" s="57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 s="54" customFormat="1" ht="15.75">
      <c r="A36" s="55"/>
      <c r="B36" s="56"/>
      <c r="C36" s="57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1:15" s="54" customFormat="1" ht="15.75">
      <c r="A37" s="55"/>
      <c r="B37" s="56"/>
      <c r="C37" s="57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 s="54" customFormat="1" ht="15.75">
      <c r="A38" s="55"/>
      <c r="B38" s="56"/>
      <c r="C38" s="57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 s="54" customFormat="1" ht="15.75">
      <c r="A39" s="55"/>
      <c r="B39" s="56"/>
      <c r="C39" s="57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 s="54" customFormat="1" ht="15.75">
      <c r="A40" s="55"/>
      <c r="B40" s="56"/>
      <c r="C40" s="57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s="54" customFormat="1" ht="15.75">
      <c r="A41" s="55"/>
      <c r="B41" s="56"/>
      <c r="C41" s="57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5" s="54" customFormat="1" ht="15.75">
      <c r="A42" s="55"/>
      <c r="B42" s="56"/>
      <c r="C42" s="57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1:15" s="54" customFormat="1" ht="15.75">
      <c r="A43" s="55"/>
      <c r="B43" s="56"/>
      <c r="C43" s="57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s="54" customFormat="1" ht="15.75">
      <c r="A44" s="55"/>
      <c r="B44" s="56"/>
      <c r="C44" s="57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s="54" customFormat="1" ht="15.75">
      <c r="A45" s="55"/>
      <c r="B45" s="56"/>
      <c r="C45" s="57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1:15" s="54" customFormat="1" ht="15.75">
      <c r="A46" s="55"/>
      <c r="B46" s="56"/>
      <c r="C46" s="57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1:15" s="54" customFormat="1" ht="15.75">
      <c r="A47" s="55"/>
      <c r="B47" s="56"/>
      <c r="C47" s="57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4" customFormat="1" ht="15.75">
      <c r="A48" s="55"/>
      <c r="B48" s="56"/>
      <c r="C48" s="57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s="54" customFormat="1" ht="15.75">
      <c r="A49" s="55"/>
      <c r="B49" s="56"/>
      <c r="C49" s="57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5" s="54" customFormat="1" ht="15.75">
      <c r="A50" s="55"/>
      <c r="B50" s="56"/>
      <c r="C50" s="57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15" s="54" customFormat="1" ht="15.75">
      <c r="A51" s="55"/>
      <c r="B51" s="56"/>
      <c r="C51" s="57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1:15" s="54" customFormat="1" ht="15.75">
      <c r="A52" s="55"/>
      <c r="B52" s="56"/>
      <c r="C52" s="57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1:15" s="54" customFormat="1" ht="15.75">
      <c r="A53" s="55"/>
      <c r="B53" s="56"/>
      <c r="C53" s="57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</row>
    <row r="54" spans="1:15" s="54" customFormat="1" ht="15.75">
      <c r="A54" s="55"/>
      <c r="B54" s="56"/>
      <c r="C54" s="57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1:15" s="54" customFormat="1" ht="15.75">
      <c r="A55" s="55"/>
      <c r="B55" s="56"/>
      <c r="C55" s="57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s="54" customFormat="1" ht="15.75">
      <c r="A56" s="55"/>
      <c r="B56" s="56"/>
      <c r="C56" s="57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s="54" customFormat="1" ht="15.75">
      <c r="A57" s="55"/>
      <c r="B57" s="56"/>
      <c r="C57" s="57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1:15" s="54" customFormat="1" ht="15.75">
      <c r="A58" s="55"/>
      <c r="B58" s="56"/>
      <c r="C58" s="57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15" s="54" customFormat="1" ht="15.75">
      <c r="A59" s="55"/>
      <c r="B59" s="56"/>
      <c r="C59" s="57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5" s="54" customFormat="1" ht="15.75">
      <c r="A60" s="55"/>
      <c r="B60" s="56"/>
      <c r="C60" s="57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1:15" s="54" customFormat="1" ht="15.75">
      <c r="A61" s="55"/>
      <c r="B61" s="56"/>
      <c r="C61" s="57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1:15" s="54" customFormat="1" ht="15.75">
      <c r="A62" s="55"/>
      <c r="B62" s="56"/>
      <c r="C62" s="57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1:15" s="54" customFormat="1" ht="15.75">
      <c r="A63" s="55"/>
      <c r="B63" s="56"/>
      <c r="C63" s="57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</row>
    <row r="64" spans="1:15" s="54" customFormat="1" ht="15.75">
      <c r="A64" s="55"/>
      <c r="B64" s="56"/>
      <c r="C64" s="57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</row>
    <row r="65" spans="1:15" s="54" customFormat="1" ht="15.75">
      <c r="A65" s="55"/>
      <c r="B65" s="56"/>
      <c r="C65" s="57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1:15" s="54" customFormat="1" ht="15.75">
      <c r="A66" s="55"/>
      <c r="B66" s="56"/>
      <c r="C66" s="57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1:15" s="54" customFormat="1" ht="15.75">
      <c r="A67" s="55"/>
      <c r="B67" s="56"/>
      <c r="C67" s="57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</row>
    <row r="68" spans="1:15" s="54" customFormat="1" ht="15.75">
      <c r="A68" s="55"/>
      <c r="B68" s="56"/>
      <c r="C68" s="57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1:15" s="54" customFormat="1" ht="15.75">
      <c r="A69" s="55"/>
      <c r="B69" s="56"/>
      <c r="C69" s="57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0" spans="1:15" s="54" customFormat="1" ht="15.75">
      <c r="A70" s="55"/>
      <c r="B70" s="56"/>
      <c r="C70" s="5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</row>
    <row r="71" spans="1:15" s="54" customFormat="1" ht="15.75">
      <c r="A71" s="55"/>
      <c r="B71" s="56"/>
      <c r="C71" s="57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</row>
    <row r="72" spans="1:15" s="54" customFormat="1" ht="15.75">
      <c r="A72" s="55"/>
      <c r="B72" s="56"/>
      <c r="C72" s="57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</row>
    <row r="73" spans="1:15" s="54" customFormat="1" ht="15.75">
      <c r="A73" s="55"/>
      <c r="B73" s="56"/>
      <c r="C73" s="57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</row>
    <row r="74" spans="1:15" s="54" customFormat="1" ht="15.75">
      <c r="A74" s="55"/>
      <c r="B74" s="56"/>
      <c r="C74" s="57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</row>
    <row r="75" spans="1:15" s="54" customFormat="1" ht="15.75">
      <c r="A75" s="55"/>
      <c r="B75" s="56"/>
      <c r="C75" s="57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</row>
    <row r="76" spans="1:15" s="54" customFormat="1" ht="15.75">
      <c r="A76" s="55"/>
      <c r="B76" s="56"/>
      <c r="C76" s="57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</row>
    <row r="77" spans="1:15" s="54" customFormat="1" ht="15.75">
      <c r="A77" s="55"/>
      <c r="B77" s="56"/>
      <c r="C77" s="57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</row>
    <row r="78" spans="1:15" s="54" customFormat="1" ht="15.75">
      <c r="A78" s="55"/>
      <c r="B78" s="56"/>
      <c r="C78" s="57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</row>
    <row r="79" spans="1:15" s="54" customFormat="1" ht="15.75">
      <c r="A79" s="55"/>
      <c r="B79" s="56"/>
      <c r="C79" s="57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</row>
    <row r="80" spans="1:15" s="54" customFormat="1" ht="15.75">
      <c r="A80" s="55"/>
      <c r="B80" s="56"/>
      <c r="C80" s="57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</row>
    <row r="81" spans="1:15" s="54" customFormat="1" ht="15.75">
      <c r="A81" s="55"/>
      <c r="B81" s="56"/>
      <c r="C81" s="57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</row>
    <row r="82" spans="1:15" s="54" customFormat="1" ht="15.75">
      <c r="A82" s="55"/>
      <c r="B82" s="56"/>
      <c r="C82" s="57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</row>
    <row r="83" spans="1:15" s="54" customFormat="1" ht="15.75">
      <c r="A83" s="55"/>
      <c r="B83" s="56"/>
      <c r="C83" s="57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</row>
    <row r="84" spans="1:15" s="54" customFormat="1" ht="15.75">
      <c r="A84" s="55"/>
      <c r="B84" s="56"/>
      <c r="C84" s="57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  <row r="85" spans="1:15" s="54" customFormat="1" ht="15.75">
      <c r="A85" s="55"/>
      <c r="B85" s="56"/>
      <c r="C85" s="57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</row>
    <row r="86" spans="1:15" s="54" customFormat="1" ht="15.75">
      <c r="A86" s="55"/>
      <c r="B86" s="56"/>
      <c r="C86" s="57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</row>
    <row r="87" spans="1:15" s="54" customFormat="1" ht="15.75">
      <c r="A87" s="55"/>
      <c r="B87" s="56"/>
      <c r="C87" s="57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</row>
    <row r="88" spans="1:15" s="54" customFormat="1" ht="15.75">
      <c r="A88" s="55"/>
      <c r="B88" s="56"/>
      <c r="C88" s="57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</row>
    <row r="89" spans="1:15" s="54" customFormat="1" ht="15.75">
      <c r="A89" s="55"/>
      <c r="B89" s="56"/>
      <c r="C89" s="57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</row>
    <row r="90" spans="1:15" s="54" customFormat="1" ht="15.75">
      <c r="A90" s="55"/>
      <c r="B90" s="56"/>
      <c r="C90" s="57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</row>
    <row r="91" spans="1:15" s="54" customFormat="1" ht="15.75">
      <c r="A91" s="55"/>
      <c r="B91" s="56"/>
      <c r="C91" s="57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</row>
    <row r="92" spans="1:15" s="54" customFormat="1" ht="15.75">
      <c r="A92" s="55"/>
      <c r="B92" s="56"/>
      <c r="C92" s="57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</row>
    <row r="93" spans="1:15" s="54" customFormat="1" ht="15.75">
      <c r="A93" s="55"/>
      <c r="B93" s="56"/>
      <c r="C93" s="57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</row>
    <row r="94" spans="1:15" s="54" customFormat="1" ht="15.75">
      <c r="A94" s="55"/>
      <c r="B94" s="56"/>
      <c r="C94" s="57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</row>
    <row r="95" spans="1:15" s="54" customFormat="1" ht="15.75">
      <c r="A95" s="55"/>
      <c r="B95" s="56"/>
      <c r="C95" s="57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</row>
    <row r="96" spans="1:15" s="54" customFormat="1" ht="15.75">
      <c r="A96" s="55"/>
      <c r="B96" s="56"/>
      <c r="C96" s="57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</row>
    <row r="97" spans="1:15" s="54" customFormat="1" ht="15.75">
      <c r="A97" s="55"/>
      <c r="B97" s="56"/>
      <c r="C97" s="57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</row>
    <row r="98" spans="1:15" s="54" customFormat="1" ht="15.75">
      <c r="A98" s="55"/>
      <c r="B98" s="56"/>
      <c r="C98" s="57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</row>
    <row r="99" spans="1:15" s="54" customFormat="1" ht="15.75">
      <c r="A99" s="55"/>
      <c r="B99" s="56"/>
      <c r="C99" s="57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</row>
    <row r="100" spans="1:15" s="54" customFormat="1" ht="15.75">
      <c r="A100" s="55"/>
      <c r="B100" s="56"/>
      <c r="C100" s="57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1:15" s="54" customFormat="1" ht="15.75">
      <c r="A101" s="55"/>
      <c r="B101" s="56"/>
      <c r="C101" s="57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</row>
    <row r="102" spans="1:15" s="54" customFormat="1" ht="15.75">
      <c r="A102" s="55"/>
      <c r="B102" s="56"/>
      <c r="C102" s="57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</row>
    <row r="103" spans="1:15" s="54" customFormat="1" ht="15.75">
      <c r="A103" s="55"/>
      <c r="B103" s="56"/>
      <c r="C103" s="57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s="54" customFormat="1" ht="15.75">
      <c r="A104" s="55"/>
      <c r="B104" s="56"/>
      <c r="C104" s="57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5" s="54" customFormat="1" ht="15.75">
      <c r="A105" s="55"/>
      <c r="B105" s="56"/>
      <c r="C105" s="57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</row>
    <row r="106" spans="1:15" s="54" customFormat="1" ht="15.75">
      <c r="A106" s="55"/>
      <c r="B106" s="56"/>
      <c r="C106" s="57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</row>
    <row r="107" spans="1:15" s="54" customFormat="1" ht="15.75">
      <c r="A107" s="55"/>
      <c r="B107" s="56"/>
      <c r="C107" s="57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</row>
    <row r="108" spans="1:15" s="54" customFormat="1" ht="15.75">
      <c r="A108" s="55"/>
      <c r="B108" s="56"/>
      <c r="C108" s="57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s="54" customFormat="1" ht="15.75">
      <c r="A109" s="55"/>
      <c r="B109" s="56"/>
      <c r="C109" s="57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15" s="54" customFormat="1" ht="15.75">
      <c r="A110" s="55"/>
      <c r="B110" s="56"/>
      <c r="C110" s="57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</row>
    <row r="111" spans="1:15" s="54" customFormat="1" ht="15.75">
      <c r="A111" s="55"/>
      <c r="B111" s="56"/>
      <c r="C111" s="57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</row>
    <row r="112" spans="1:15" s="54" customFormat="1" ht="15.75">
      <c r="A112" s="55"/>
      <c r="B112" s="56"/>
      <c r="C112" s="57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</row>
    <row r="113" spans="1:15" s="54" customFormat="1" ht="15.75">
      <c r="A113" s="55"/>
      <c r="B113" s="56"/>
      <c r="C113" s="57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</row>
    <row r="114" spans="1:15" s="54" customFormat="1" ht="15.75">
      <c r="A114" s="55"/>
      <c r="B114" s="56"/>
      <c r="C114" s="57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</row>
    <row r="115" spans="1:15" s="54" customFormat="1" ht="15.75">
      <c r="A115" s="55"/>
      <c r="B115" s="56"/>
      <c r="C115" s="57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</row>
    <row r="116" spans="1:15" s="54" customFormat="1" ht="15.75">
      <c r="A116" s="55"/>
      <c r="B116" s="56"/>
      <c r="C116" s="57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s="54" customFormat="1" ht="15.75">
      <c r="A117" s="55"/>
      <c r="B117" s="56"/>
      <c r="C117" s="57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</row>
    <row r="118" spans="1:15" s="54" customFormat="1" ht="15.75">
      <c r="A118" s="55"/>
      <c r="B118" s="56"/>
      <c r="C118" s="57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</row>
    <row r="119" spans="1:15" s="54" customFormat="1" ht="15.75">
      <c r="A119" s="55"/>
      <c r="B119" s="56"/>
      <c r="C119" s="57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</row>
    <row r="120" spans="1:15" s="54" customFormat="1" ht="15.75">
      <c r="A120" s="55"/>
      <c r="B120" s="56"/>
      <c r="C120" s="57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</row>
    <row r="121" spans="1:15" s="54" customFormat="1" ht="15.75">
      <c r="A121" s="55"/>
      <c r="B121" s="56"/>
      <c r="C121" s="57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</row>
    <row r="122" spans="1:15" s="54" customFormat="1" ht="15.75">
      <c r="A122" s="55"/>
      <c r="B122" s="56"/>
      <c r="C122" s="57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</row>
    <row r="123" spans="1:15" s="54" customFormat="1" ht="15.75">
      <c r="A123" s="55"/>
      <c r="B123" s="56"/>
      <c r="C123" s="57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</row>
    <row r="124" spans="1:15" s="54" customFormat="1" ht="15.75">
      <c r="A124" s="55"/>
      <c r="B124" s="56"/>
      <c r="C124" s="57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</row>
    <row r="125" spans="1:15" s="54" customFormat="1" ht="15.75">
      <c r="A125" s="55"/>
      <c r="B125" s="56"/>
      <c r="C125" s="57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</row>
    <row r="126" spans="1:15" s="54" customFormat="1" ht="15.75">
      <c r="A126" s="55"/>
      <c r="B126" s="56"/>
      <c r="C126" s="57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</row>
    <row r="127" spans="1:15" s="54" customFormat="1" ht="15.75">
      <c r="A127" s="55"/>
      <c r="B127" s="56"/>
      <c r="C127" s="57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</row>
    <row r="128" spans="1:15" s="54" customFormat="1" ht="15.75">
      <c r="A128" s="55"/>
      <c r="B128" s="56"/>
      <c r="C128" s="57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</row>
    <row r="129" spans="1:15" s="54" customFormat="1" ht="15.75">
      <c r="A129" s="55"/>
      <c r="B129" s="56"/>
      <c r="C129" s="57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</row>
    <row r="130" spans="1:15" s="54" customFormat="1" ht="15.75">
      <c r="A130" s="55"/>
      <c r="B130" s="56"/>
      <c r="C130" s="57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</row>
    <row r="131" spans="1:15" s="54" customFormat="1" ht="15.75">
      <c r="A131" s="55"/>
      <c r="B131" s="56"/>
      <c r="C131" s="57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</row>
    <row r="132" spans="1:15" s="54" customFormat="1" ht="15.75">
      <c r="A132" s="55"/>
      <c r="B132" s="56"/>
      <c r="C132" s="57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</row>
    <row r="133" spans="1:15" s="54" customFormat="1" ht="15.75">
      <c r="A133" s="55"/>
      <c r="B133" s="56"/>
      <c r="C133" s="57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</row>
    <row r="134" spans="1:15" s="54" customFormat="1" ht="15.75">
      <c r="A134" s="55"/>
      <c r="B134" s="56"/>
      <c r="C134" s="57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</row>
    <row r="135" spans="1:15" s="54" customFormat="1" ht="15.75">
      <c r="A135" s="55"/>
      <c r="B135" s="56"/>
      <c r="C135" s="57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</row>
    <row r="136" spans="1:15" s="54" customFormat="1" ht="15.75">
      <c r="A136" s="55"/>
      <c r="B136" s="56"/>
      <c r="C136" s="57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</row>
    <row r="137" spans="1:15" s="54" customFormat="1" ht="15.75">
      <c r="A137" s="55"/>
      <c r="B137" s="56"/>
      <c r="C137" s="57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</row>
    <row r="138" spans="1:15" s="54" customFormat="1" ht="15.75">
      <c r="A138" s="55"/>
      <c r="B138" s="56"/>
      <c r="C138" s="57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</row>
    <row r="139" spans="1:15" s="54" customFormat="1" ht="15.75">
      <c r="A139" s="55"/>
      <c r="B139" s="56"/>
      <c r="C139" s="57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</row>
    <row r="140" spans="1:15" s="54" customFormat="1" ht="15.75">
      <c r="A140" s="55"/>
      <c r="B140" s="56"/>
      <c r="C140" s="57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</row>
    <row r="141" spans="1:15" s="54" customFormat="1" ht="15.75">
      <c r="A141" s="55"/>
      <c r="B141" s="56"/>
      <c r="C141" s="57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</row>
    <row r="142" spans="1:15" s="54" customFormat="1" ht="15.75">
      <c r="A142" s="55"/>
      <c r="B142" s="56"/>
      <c r="C142" s="57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</row>
    <row r="143" spans="1:15" s="54" customFormat="1" ht="15.75">
      <c r="A143" s="55"/>
      <c r="B143" s="56"/>
      <c r="C143" s="57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</row>
    <row r="144" spans="1:15" s="54" customFormat="1" ht="15.75">
      <c r="A144" s="55"/>
      <c r="B144" s="56"/>
      <c r="C144" s="57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</row>
    <row r="145" spans="1:15" s="54" customFormat="1" ht="15.75">
      <c r="A145" s="55"/>
      <c r="B145" s="56"/>
      <c r="C145" s="57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</row>
    <row r="146" spans="1:15" s="54" customFormat="1" ht="15.75">
      <c r="A146" s="55"/>
      <c r="B146" s="56"/>
      <c r="C146" s="57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</row>
    <row r="147" spans="1:15" s="54" customFormat="1" ht="15.75">
      <c r="A147" s="55"/>
      <c r="B147" s="56"/>
      <c r="C147" s="57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</row>
    <row r="148" spans="1:15" s="54" customFormat="1" ht="15.75">
      <c r="A148" s="55"/>
      <c r="B148" s="56"/>
      <c r="C148" s="57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</row>
    <row r="149" spans="1:15" s="54" customFormat="1" ht="15.75">
      <c r="A149" s="55"/>
      <c r="B149" s="56"/>
      <c r="C149" s="57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</row>
    <row r="150" spans="1:15" s="54" customFormat="1" ht="15.75">
      <c r="A150" s="55"/>
      <c r="B150" s="56"/>
      <c r="C150" s="57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</row>
    <row r="151" spans="1:15" s="54" customFormat="1" ht="15.75">
      <c r="A151" s="55"/>
      <c r="B151" s="56"/>
      <c r="C151" s="57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</row>
    <row r="152" spans="1:15" s="54" customFormat="1" ht="15.75">
      <c r="A152" s="55"/>
      <c r="B152" s="56"/>
      <c r="C152" s="57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</row>
    <row r="153" spans="1:15" s="54" customFormat="1" ht="15.75">
      <c r="A153" s="55"/>
      <c r="B153" s="56"/>
      <c r="C153" s="57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</row>
    <row r="154" spans="1:15" s="54" customFormat="1" ht="15.75">
      <c r="A154" s="55"/>
      <c r="B154" s="56"/>
      <c r="C154" s="57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</row>
    <row r="155" spans="1:15" s="54" customFormat="1" ht="15.75">
      <c r="A155" s="55"/>
      <c r="B155" s="56"/>
      <c r="C155" s="57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</row>
    <row r="156" spans="1:15" s="54" customFormat="1" ht="15.75">
      <c r="A156" s="55"/>
      <c r="B156" s="56"/>
      <c r="C156" s="57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</row>
    <row r="157" spans="1:15" s="54" customFormat="1" ht="15.75">
      <c r="A157" s="55"/>
      <c r="B157" s="56"/>
      <c r="C157" s="57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1:15" s="54" customFormat="1" ht="15.75">
      <c r="A158" s="55"/>
      <c r="B158" s="56"/>
      <c r="C158" s="57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</row>
    <row r="159" spans="1:15" s="54" customFormat="1" ht="15.75">
      <c r="A159" s="55"/>
      <c r="B159" s="56"/>
      <c r="C159" s="57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</row>
    <row r="160" spans="1:15" s="54" customFormat="1" ht="15.75">
      <c r="A160" s="55"/>
      <c r="B160" s="56"/>
      <c r="C160" s="57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</row>
    <row r="161" spans="1:15" s="54" customFormat="1" ht="15.75">
      <c r="A161" s="55"/>
      <c r="B161" s="56"/>
      <c r="C161" s="57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</row>
    <row r="162" spans="1:15" s="54" customFormat="1" ht="15.75">
      <c r="A162" s="55"/>
      <c r="B162" s="56"/>
      <c r="C162" s="57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</row>
    <row r="163" spans="1:15" s="54" customFormat="1" ht="15.75">
      <c r="A163" s="55"/>
      <c r="B163" s="56"/>
      <c r="C163" s="57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</row>
    <row r="164" spans="1:15" s="54" customFormat="1" ht="15.75">
      <c r="A164" s="55"/>
      <c r="B164" s="56"/>
      <c r="C164" s="57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</row>
    <row r="165" spans="1:15" s="54" customFormat="1" ht="15.75">
      <c r="A165" s="55"/>
      <c r="B165" s="56"/>
      <c r="C165" s="57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</row>
    <row r="166" spans="1:15" s="54" customFormat="1" ht="15.75">
      <c r="A166" s="55"/>
      <c r="B166" s="56"/>
      <c r="C166" s="57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</row>
    <row r="167" spans="1:15" s="54" customFormat="1" ht="15.75">
      <c r="A167" s="55"/>
      <c r="B167" s="56"/>
      <c r="C167" s="57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</row>
    <row r="168" spans="1:15" s="54" customFormat="1" ht="15.75">
      <c r="A168" s="55"/>
      <c r="B168" s="56"/>
      <c r="C168" s="57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1:15" s="54" customFormat="1" ht="15.75">
      <c r="A169" s="55"/>
      <c r="B169" s="56"/>
      <c r="C169" s="57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</row>
    <row r="170" spans="1:15" s="54" customFormat="1" ht="15.75">
      <c r="A170" s="55"/>
      <c r="B170" s="56"/>
      <c r="C170" s="57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</row>
    <row r="171" spans="1:15" s="54" customFormat="1" ht="15.75">
      <c r="A171" s="55"/>
      <c r="B171" s="56"/>
      <c r="C171" s="57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</row>
    <row r="172" spans="1:15" s="54" customFormat="1" ht="15.75">
      <c r="A172" s="55"/>
      <c r="B172" s="56"/>
      <c r="C172" s="57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</row>
    <row r="173" spans="1:15" s="54" customFormat="1" ht="15.75">
      <c r="A173" s="55"/>
      <c r="B173" s="56"/>
      <c r="C173" s="57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</row>
    <row r="174" spans="1:15" s="54" customFormat="1" ht="15.75">
      <c r="A174" s="55"/>
      <c r="B174" s="56"/>
      <c r="C174" s="57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</row>
    <row r="175" spans="1:15" s="54" customFormat="1" ht="15.75">
      <c r="A175" s="55"/>
      <c r="B175" s="56"/>
      <c r="C175" s="57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</row>
    <row r="176" spans="1:15" s="54" customFormat="1" ht="15.75">
      <c r="A176" s="55"/>
      <c r="B176" s="56"/>
      <c r="C176" s="57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</row>
    <row r="177" spans="1:15" s="54" customFormat="1" ht="15.75">
      <c r="A177" s="55"/>
      <c r="B177" s="56"/>
      <c r="C177" s="57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</row>
    <row r="178" spans="1:15" s="54" customFormat="1" ht="15.75">
      <c r="A178" s="55"/>
      <c r="B178" s="56"/>
      <c r="C178" s="57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</row>
    <row r="179" spans="1:15" s="54" customFormat="1" ht="15.75">
      <c r="A179" s="55"/>
      <c r="B179" s="56"/>
      <c r="C179" s="57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</row>
    <row r="180" spans="1:15" s="54" customFormat="1" ht="15.75">
      <c r="A180" s="55"/>
      <c r="B180" s="56"/>
      <c r="C180" s="57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</row>
    <row r="181" spans="1:15" s="54" customFormat="1" ht="15.75">
      <c r="A181" s="55"/>
      <c r="B181" s="56"/>
      <c r="C181" s="57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</row>
    <row r="182" spans="1:15" s="54" customFormat="1" ht="15.75">
      <c r="A182" s="55"/>
      <c r="B182" s="56"/>
      <c r="C182" s="57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</row>
    <row r="183" spans="1:15" s="54" customFormat="1" ht="15.75">
      <c r="A183" s="55"/>
      <c r="B183" s="56"/>
      <c r="C183" s="57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</row>
    <row r="184" spans="1:15" s="54" customFormat="1" ht="15.75">
      <c r="A184" s="55"/>
      <c r="B184" s="56"/>
      <c r="C184" s="57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</row>
    <row r="185" spans="1:15" s="54" customFormat="1" ht="15.75">
      <c r="A185" s="55"/>
      <c r="B185" s="56"/>
      <c r="C185" s="57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</row>
    <row r="186" spans="1:15" s="54" customFormat="1" ht="15.75">
      <c r="A186" s="55"/>
      <c r="B186" s="56"/>
      <c r="C186" s="57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</row>
    <row r="187" spans="1:15" s="54" customFormat="1" ht="15.75">
      <c r="A187" s="55"/>
      <c r="B187" s="56"/>
      <c r="C187" s="57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</row>
    <row r="188" spans="1:15" s="54" customFormat="1" ht="15.75">
      <c r="A188" s="55"/>
      <c r="B188" s="56"/>
      <c r="C188" s="57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</row>
    <row r="189" spans="1:15" s="54" customFormat="1" ht="15.75">
      <c r="A189" s="55"/>
      <c r="B189" s="56"/>
      <c r="C189" s="57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</row>
    <row r="190" spans="1:15" s="54" customFormat="1" ht="15.75">
      <c r="A190" s="55"/>
      <c r="B190" s="56"/>
      <c r="C190" s="57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</row>
    <row r="191" spans="1:15" s="54" customFormat="1" ht="15.75">
      <c r="A191" s="55"/>
      <c r="B191" s="56"/>
      <c r="C191" s="57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</row>
    <row r="192" spans="1:15" s="54" customFormat="1" ht="15.75">
      <c r="A192" s="55"/>
      <c r="B192" s="56"/>
      <c r="C192" s="57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</row>
    <row r="193" spans="1:15" s="54" customFormat="1" ht="15.75">
      <c r="A193" s="55"/>
      <c r="B193" s="56"/>
      <c r="C193" s="57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</row>
    <row r="194" spans="1:15" s="54" customFormat="1" ht="15.75">
      <c r="A194" s="55"/>
      <c r="B194" s="56"/>
      <c r="C194" s="57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</row>
    <row r="195" spans="1:15" s="54" customFormat="1" ht="15.75">
      <c r="A195" s="55"/>
      <c r="B195" s="56"/>
      <c r="C195" s="57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</row>
    <row r="196" spans="1:15" s="54" customFormat="1" ht="15.75">
      <c r="A196" s="55"/>
      <c r="B196" s="56"/>
      <c r="C196" s="57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</row>
    <row r="197" spans="1:15" s="54" customFormat="1" ht="15.75">
      <c r="A197" s="55"/>
      <c r="B197" s="56"/>
      <c r="C197" s="57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</row>
    <row r="198" spans="1:15" s="54" customFormat="1" ht="15.75">
      <c r="A198" s="55"/>
      <c r="B198" s="56"/>
      <c r="C198" s="57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</row>
    <row r="199" spans="1:15" s="54" customFormat="1" ht="15.75">
      <c r="A199" s="55"/>
      <c r="B199" s="56"/>
      <c r="C199" s="57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</row>
    <row r="200" spans="1:15" s="54" customFormat="1" ht="15.75">
      <c r="A200" s="55"/>
      <c r="B200" s="56"/>
      <c r="C200" s="57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</row>
    <row r="201" spans="1:15" s="54" customFormat="1" ht="15.75">
      <c r="A201" s="55"/>
      <c r="B201" s="56"/>
      <c r="C201" s="57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</row>
    <row r="202" spans="1:15" s="54" customFormat="1" ht="15.75">
      <c r="A202" s="55"/>
      <c r="B202" s="56"/>
      <c r="C202" s="57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</row>
    <row r="203" spans="1:15" s="54" customFormat="1" ht="15.75">
      <c r="A203" s="55"/>
      <c r="B203" s="56"/>
      <c r="C203" s="57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</row>
    <row r="204" spans="1:15" s="54" customFormat="1" ht="15.75">
      <c r="A204" s="55"/>
      <c r="B204" s="56"/>
      <c r="C204" s="57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</row>
    <row r="205" spans="1:15" s="54" customFormat="1" ht="15.75">
      <c r="A205" s="55"/>
      <c r="B205" s="56"/>
      <c r="C205" s="57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</row>
    <row r="206" spans="1:15" s="54" customFormat="1" ht="15.75">
      <c r="A206" s="55"/>
      <c r="B206" s="56"/>
      <c r="C206" s="57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</row>
    <row r="207" spans="1:15" s="54" customFormat="1" ht="15.75">
      <c r="A207" s="55"/>
      <c r="B207" s="56"/>
      <c r="C207" s="57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</row>
    <row r="208" spans="1:15" s="54" customFormat="1" ht="15.75">
      <c r="A208" s="55"/>
      <c r="B208" s="56"/>
      <c r="C208" s="57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</row>
    <row r="209" spans="1:15" s="54" customFormat="1" ht="15.75">
      <c r="A209" s="55"/>
      <c r="B209" s="56"/>
      <c r="C209" s="57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</row>
    <row r="210" spans="1:15" s="54" customFormat="1" ht="15.75">
      <c r="A210" s="55"/>
      <c r="B210" s="56"/>
      <c r="C210" s="57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</row>
    <row r="211" spans="1:15" s="54" customFormat="1" ht="15.75">
      <c r="A211" s="55"/>
      <c r="B211" s="56"/>
      <c r="C211" s="57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</row>
    <row r="212" spans="1:15" s="54" customFormat="1" ht="15.75">
      <c r="A212" s="55"/>
      <c r="B212" s="56"/>
      <c r="C212" s="57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</row>
    <row r="213" spans="1:15" s="54" customFormat="1" ht="15.75">
      <c r="A213" s="55"/>
      <c r="B213" s="56"/>
      <c r="C213" s="57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</row>
    <row r="214" spans="1:15" s="54" customFormat="1" ht="15.75">
      <c r="A214" s="55"/>
      <c r="B214" s="56"/>
      <c r="C214" s="57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</row>
    <row r="215" spans="1:15" s="54" customFormat="1" ht="15.75">
      <c r="A215" s="55"/>
      <c r="B215" s="56"/>
      <c r="C215" s="57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</row>
    <row r="216" spans="1:15" s="54" customFormat="1" ht="15.75">
      <c r="A216" s="55"/>
      <c r="B216" s="56"/>
      <c r="C216" s="57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</row>
    <row r="217" spans="1:15" s="54" customFormat="1" ht="15.75">
      <c r="A217" s="55"/>
      <c r="B217" s="56"/>
      <c r="C217" s="57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</row>
    <row r="218" spans="1:15" s="54" customFormat="1" ht="15.75">
      <c r="A218" s="55"/>
      <c r="B218" s="56"/>
      <c r="C218" s="57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</row>
    <row r="219" spans="1:15" s="54" customFormat="1" ht="15.75">
      <c r="A219" s="55"/>
      <c r="B219" s="56"/>
      <c r="C219" s="57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</row>
    <row r="220" spans="1:15" s="54" customFormat="1" ht="15.75">
      <c r="A220" s="55"/>
      <c r="B220" s="56"/>
      <c r="C220" s="57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</row>
    <row r="221" spans="1:15" s="54" customFormat="1" ht="15.75">
      <c r="A221" s="55"/>
      <c r="B221" s="56"/>
      <c r="C221" s="57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</row>
    <row r="222" spans="1:15" s="54" customFormat="1" ht="15.75">
      <c r="A222" s="55"/>
      <c r="B222" s="56"/>
      <c r="C222" s="57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</row>
    <row r="223" spans="1:15" s="54" customFormat="1" ht="15.75">
      <c r="A223" s="55"/>
      <c r="B223" s="56"/>
      <c r="C223" s="57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</row>
    <row r="224" spans="1:15" s="54" customFormat="1" ht="15.75">
      <c r="A224" s="55"/>
      <c r="B224" s="56"/>
      <c r="C224" s="57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</row>
    <row r="225" spans="1:15" s="54" customFormat="1" ht="15.75">
      <c r="A225" s="55"/>
      <c r="B225" s="56"/>
      <c r="C225" s="57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</row>
    <row r="226" spans="1:15" s="54" customFormat="1" ht="15.75">
      <c r="A226" s="55"/>
      <c r="B226" s="56"/>
      <c r="C226" s="57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</row>
    <row r="227" spans="1:15" s="54" customFormat="1" ht="15.75">
      <c r="A227" s="55"/>
      <c r="B227" s="56"/>
      <c r="C227" s="57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</row>
    <row r="228" spans="1:15" s="54" customFormat="1" ht="15.75">
      <c r="A228" s="55"/>
      <c r="B228" s="56"/>
      <c r="C228" s="57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</row>
    <row r="229" spans="1:15" s="54" customFormat="1" ht="15.75">
      <c r="A229" s="55"/>
      <c r="B229" s="56"/>
      <c r="C229" s="57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</row>
    <row r="230" spans="1:15" s="54" customFormat="1" ht="15.75">
      <c r="A230" s="55"/>
      <c r="B230" s="56"/>
      <c r="C230" s="57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</row>
    <row r="231" spans="1:15" s="54" customFormat="1" ht="15.75">
      <c r="A231" s="55"/>
      <c r="B231" s="56"/>
      <c r="C231" s="57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</row>
    <row r="232" spans="1:15" s="54" customFormat="1" ht="15.75">
      <c r="A232" s="55"/>
      <c r="B232" s="56"/>
      <c r="C232" s="57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</row>
    <row r="233" spans="1:15" s="54" customFormat="1" ht="15.75">
      <c r="A233" s="55"/>
      <c r="B233" s="56"/>
      <c r="C233" s="57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</row>
    <row r="234" spans="1:15" s="54" customFormat="1" ht="15.75">
      <c r="A234" s="55"/>
      <c r="B234" s="56"/>
      <c r="C234" s="57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</row>
    <row r="235" spans="1:15" s="54" customFormat="1" ht="15.75">
      <c r="A235" s="55"/>
      <c r="B235" s="56"/>
      <c r="C235" s="57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</row>
    <row r="236" spans="1:15" s="54" customFormat="1" ht="15.75">
      <c r="A236" s="55"/>
      <c r="B236" s="56"/>
      <c r="C236" s="57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</row>
    <row r="237" spans="1:15" s="54" customFormat="1" ht="15.75">
      <c r="A237" s="55"/>
      <c r="B237" s="56"/>
      <c r="C237" s="57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</row>
    <row r="238" spans="1:15" s="54" customFormat="1" ht="15.75">
      <c r="A238" s="55"/>
      <c r="B238" s="56"/>
      <c r="C238" s="57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</row>
    <row r="239" spans="1:15" s="54" customFormat="1" ht="15.75">
      <c r="A239" s="55"/>
      <c r="B239" s="56"/>
      <c r="C239" s="57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</row>
    <row r="240" spans="1:15" s="54" customFormat="1" ht="15.75">
      <c r="A240" s="55"/>
      <c r="B240" s="56"/>
      <c r="C240" s="57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</row>
    <row r="241" spans="1:15" s="54" customFormat="1" ht="15.75">
      <c r="A241" s="55"/>
      <c r="B241" s="56"/>
      <c r="C241" s="57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</row>
    <row r="242" spans="1:15" s="54" customFormat="1" ht="15.75">
      <c r="A242" s="55"/>
      <c r="B242" s="56"/>
      <c r="C242" s="57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</row>
    <row r="243" spans="1:15" s="54" customFormat="1" ht="15.75">
      <c r="A243" s="55"/>
      <c r="B243" s="56"/>
      <c r="C243" s="57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</row>
    <row r="244" spans="1:15" s="54" customFormat="1" ht="15.75">
      <c r="A244" s="55"/>
      <c r="B244" s="56"/>
      <c r="C244" s="57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</row>
    <row r="245" spans="1:15" s="54" customFormat="1" ht="15.75">
      <c r="A245" s="55"/>
      <c r="B245" s="56"/>
      <c r="C245" s="57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</row>
    <row r="246" spans="1:15" s="54" customFormat="1" ht="15.75">
      <c r="A246" s="55"/>
      <c r="B246" s="56"/>
      <c r="C246" s="57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</row>
    <row r="247" spans="1:15" s="54" customFormat="1" ht="15.75">
      <c r="A247" s="55"/>
      <c r="B247" s="56"/>
      <c r="C247" s="57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</row>
    <row r="248" spans="1:15" s="54" customFormat="1" ht="15.75">
      <c r="A248" s="55"/>
      <c r="B248" s="56"/>
      <c r="C248" s="57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</row>
    <row r="249" spans="1:15" s="54" customFormat="1" ht="15.75">
      <c r="A249" s="55"/>
      <c r="B249" s="56"/>
      <c r="C249" s="57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</row>
    <row r="250" spans="1:15" s="54" customFormat="1" ht="15.75">
      <c r="A250" s="55"/>
      <c r="B250" s="56"/>
      <c r="C250" s="57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</row>
    <row r="251" spans="1:15" s="54" customFormat="1" ht="15.75">
      <c r="A251" s="55"/>
      <c r="B251" s="56"/>
      <c r="C251" s="57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</row>
    <row r="252" spans="1:15" s="54" customFormat="1" ht="15.75">
      <c r="A252" s="55"/>
      <c r="B252" s="56"/>
      <c r="C252" s="57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</row>
    <row r="253" spans="1:15" s="54" customFormat="1" ht="15.75">
      <c r="A253" s="55"/>
      <c r="B253" s="56"/>
      <c r="C253" s="57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</row>
    <row r="254" spans="1:15" s="54" customFormat="1" ht="15.75">
      <c r="A254" s="55"/>
      <c r="B254" s="56"/>
      <c r="C254" s="57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</row>
    <row r="255" spans="1:15" s="54" customFormat="1" ht="15.75">
      <c r="A255" s="55"/>
      <c r="B255" s="56"/>
      <c r="C255" s="57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</row>
    <row r="256" spans="1:15" s="54" customFormat="1" ht="15.75">
      <c r="A256" s="55"/>
      <c r="B256" s="56"/>
      <c r="C256" s="57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</row>
    <row r="257" spans="1:15" s="54" customFormat="1" ht="15.75">
      <c r="A257" s="55"/>
      <c r="B257" s="56"/>
      <c r="C257" s="57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</row>
    <row r="258" spans="1:15" s="54" customFormat="1" ht="15.75">
      <c r="A258" s="55"/>
      <c r="B258" s="56"/>
      <c r="C258" s="57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</row>
    <row r="259" spans="1:15" s="54" customFormat="1" ht="15.75">
      <c r="A259" s="55"/>
      <c r="B259" s="56"/>
      <c r="C259" s="57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</row>
    <row r="260" spans="1:15" s="54" customFormat="1" ht="15.75">
      <c r="A260" s="55"/>
      <c r="B260" s="56"/>
      <c r="C260" s="57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</row>
    <row r="261" spans="1:15" s="54" customFormat="1" ht="15.75">
      <c r="A261" s="55"/>
      <c r="B261" s="56"/>
      <c r="C261" s="57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</row>
    <row r="262" spans="1:15" s="54" customFormat="1" ht="15.75">
      <c r="A262" s="55"/>
      <c r="B262" s="56"/>
      <c r="C262" s="57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</row>
    <row r="263" spans="1:15" s="54" customFormat="1" ht="15.75">
      <c r="A263" s="55"/>
      <c r="B263" s="56"/>
      <c r="C263" s="57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</row>
    <row r="264" spans="1:15" s="54" customFormat="1" ht="15.75">
      <c r="A264" s="55"/>
      <c r="B264" s="56"/>
      <c r="C264" s="57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</row>
    <row r="265" spans="1:15" s="54" customFormat="1" ht="15.75">
      <c r="A265" s="55"/>
      <c r="B265" s="56"/>
      <c r="C265" s="57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</row>
    <row r="266" spans="1:15" s="54" customFormat="1" ht="15.75">
      <c r="A266" s="55"/>
      <c r="B266" s="56"/>
      <c r="C266" s="57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</row>
    <row r="267" spans="1:15" s="54" customFormat="1" ht="15.75">
      <c r="A267" s="55"/>
      <c r="B267" s="56"/>
      <c r="C267" s="57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</row>
    <row r="268" spans="1:15" s="54" customFormat="1" ht="15.75">
      <c r="A268" s="55"/>
      <c r="B268" s="56"/>
      <c r="C268" s="57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</row>
    <row r="269" spans="1:15" s="54" customFormat="1" ht="15.75">
      <c r="A269" s="55"/>
      <c r="B269" s="56"/>
      <c r="C269" s="57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</row>
    <row r="270" spans="1:15" s="54" customFormat="1" ht="15.75">
      <c r="A270" s="55"/>
      <c r="B270" s="56"/>
      <c r="C270" s="57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</row>
    <row r="271" spans="1:15" s="54" customFormat="1" ht="15.75">
      <c r="A271" s="55"/>
      <c r="B271" s="56"/>
      <c r="C271" s="57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</row>
    <row r="272" spans="1:15" s="54" customFormat="1" ht="15.75">
      <c r="A272" s="55"/>
      <c r="B272" s="56"/>
      <c r="C272" s="57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</row>
    <row r="273" spans="1:15" s="54" customFormat="1" ht="15.75">
      <c r="A273" s="55"/>
      <c r="B273" s="56"/>
      <c r="C273" s="57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</row>
    <row r="274" spans="1:15" s="54" customFormat="1" ht="15.75">
      <c r="A274" s="55"/>
      <c r="B274" s="56"/>
      <c r="C274" s="57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</row>
    <row r="275" spans="1:15" s="54" customFormat="1" ht="15.75">
      <c r="A275" s="55"/>
      <c r="B275" s="56"/>
      <c r="C275" s="57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</row>
    <row r="276" spans="1:15" s="54" customFormat="1" ht="15.75">
      <c r="A276" s="55"/>
      <c r="B276" s="56"/>
      <c r="C276" s="57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</row>
    <row r="277" spans="1:15" s="54" customFormat="1" ht="15.75">
      <c r="A277" s="55"/>
      <c r="B277" s="56"/>
      <c r="C277" s="57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</row>
    <row r="278" spans="1:15" s="54" customFormat="1" ht="15.75">
      <c r="A278" s="55"/>
      <c r="B278" s="56"/>
      <c r="C278" s="57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</row>
    <row r="279" spans="1:15" s="54" customFormat="1" ht="15.75">
      <c r="A279" s="55"/>
      <c r="B279" s="56"/>
      <c r="C279" s="57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</row>
    <row r="280" spans="1:15" s="54" customFormat="1" ht="15.75">
      <c r="A280" s="55"/>
      <c r="B280" s="56"/>
      <c r="C280" s="57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</row>
    <row r="281" spans="1:15" s="54" customFormat="1" ht="15.75">
      <c r="A281" s="55"/>
      <c r="B281" s="56"/>
      <c r="C281" s="57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</row>
    <row r="282" spans="1:15" s="54" customFormat="1" ht="15.75">
      <c r="A282" s="55"/>
      <c r="B282" s="56"/>
      <c r="C282" s="57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</row>
    <row r="283" spans="1:15" s="54" customFormat="1" ht="15.75">
      <c r="A283" s="55"/>
      <c r="B283" s="56"/>
      <c r="C283" s="57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</row>
    <row r="284" spans="1:15" s="54" customFormat="1" ht="15.75">
      <c r="A284" s="55"/>
      <c r="B284" s="56"/>
      <c r="C284" s="57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</row>
    <row r="285" spans="1:15" s="54" customFormat="1" ht="15.75">
      <c r="A285" s="55"/>
      <c r="B285" s="56"/>
      <c r="C285" s="57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</row>
    <row r="286" spans="1:15" s="54" customFormat="1" ht="15.75">
      <c r="A286" s="55"/>
      <c r="B286" s="56"/>
      <c r="C286" s="57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</row>
    <row r="287" spans="1:15" s="54" customFormat="1" ht="15.75">
      <c r="A287" s="55"/>
      <c r="B287" s="56"/>
      <c r="C287" s="57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</row>
    <row r="288" spans="1:15" s="54" customFormat="1" ht="15.75">
      <c r="A288" s="55"/>
      <c r="B288" s="56"/>
      <c r="C288" s="57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</row>
    <row r="289" spans="1:15" s="54" customFormat="1" ht="15.75">
      <c r="A289" s="55"/>
      <c r="B289" s="56"/>
      <c r="C289" s="57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</row>
    <row r="290" spans="1:15" s="54" customFormat="1" ht="15.75">
      <c r="A290" s="55"/>
      <c r="B290" s="56"/>
      <c r="C290" s="57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</row>
    <row r="291" spans="1:15" s="54" customFormat="1" ht="15.75">
      <c r="A291" s="55"/>
      <c r="B291" s="56"/>
      <c r="C291" s="57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</row>
    <row r="292" spans="1:15" s="54" customFormat="1" ht="15.75">
      <c r="A292" s="55"/>
      <c r="B292" s="56"/>
      <c r="C292" s="57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</row>
    <row r="293" spans="1:15" s="54" customFormat="1" ht="15.75">
      <c r="A293" s="55"/>
      <c r="B293" s="56"/>
      <c r="C293" s="57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</row>
    <row r="294" spans="1:15" s="54" customFormat="1" ht="15.75">
      <c r="A294" s="55"/>
      <c r="B294" s="56"/>
      <c r="C294" s="57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</row>
    <row r="295" spans="1:15" s="54" customFormat="1" ht="15.75">
      <c r="A295" s="55"/>
      <c r="B295" s="56"/>
      <c r="C295" s="57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</row>
    <row r="296" spans="1:15" s="54" customFormat="1" ht="15.75">
      <c r="A296" s="55"/>
      <c r="B296" s="56"/>
      <c r="C296" s="57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</row>
    <row r="297" spans="1:15" s="54" customFormat="1" ht="15.75">
      <c r="A297" s="55"/>
      <c r="B297" s="56"/>
      <c r="C297" s="57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</row>
    <row r="298" spans="1:15" s="54" customFormat="1" ht="15.75">
      <c r="A298" s="55"/>
      <c r="B298" s="56"/>
      <c r="C298" s="57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</row>
    <row r="299" spans="1:15" s="54" customFormat="1" ht="15.75">
      <c r="A299" s="55"/>
      <c r="B299" s="56"/>
      <c r="C299" s="57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</row>
    <row r="300" spans="1:15" s="54" customFormat="1" ht="15.75">
      <c r="A300" s="55"/>
      <c r="B300" s="56"/>
      <c r="C300" s="57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</row>
    <row r="301" spans="1:15" s="54" customFormat="1" ht="15.75">
      <c r="A301" s="55"/>
      <c r="B301" s="56"/>
      <c r="C301" s="57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</row>
    <row r="302" spans="1:15" s="54" customFormat="1" ht="15.75">
      <c r="A302" s="55"/>
      <c r="B302" s="56"/>
      <c r="C302" s="57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</row>
    <row r="303" spans="1:15" s="54" customFormat="1" ht="15.75">
      <c r="A303" s="55"/>
      <c r="B303" s="56"/>
      <c r="C303" s="57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</row>
    <row r="304" spans="1:15" s="54" customFormat="1" ht="15.75">
      <c r="A304" s="55"/>
      <c r="B304" s="56"/>
      <c r="C304" s="57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</row>
    <row r="305" spans="1:15" s="54" customFormat="1" ht="15.75">
      <c r="A305" s="55"/>
      <c r="B305" s="56"/>
      <c r="C305" s="57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</row>
    <row r="306" spans="1:15" s="54" customFormat="1" ht="15.75">
      <c r="A306" s="55"/>
      <c r="B306" s="56"/>
      <c r="C306" s="57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</row>
    <row r="307" spans="1:15" s="54" customFormat="1" ht="15.75">
      <c r="A307" s="55"/>
      <c r="B307" s="56"/>
      <c r="C307" s="57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</row>
    <row r="308" spans="1:15" s="54" customFormat="1" ht="15.75">
      <c r="A308" s="55"/>
      <c r="B308" s="56"/>
      <c r="C308" s="57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</row>
    <row r="309" spans="1:15" s="54" customFormat="1" ht="15.75">
      <c r="A309" s="55"/>
      <c r="B309" s="56"/>
      <c r="C309" s="57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</row>
    <row r="310" spans="1:15" s="54" customFormat="1" ht="15.75">
      <c r="A310" s="55"/>
      <c r="B310" s="56"/>
      <c r="C310" s="57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</row>
    <row r="311" spans="1:15" s="54" customFormat="1" ht="15.75">
      <c r="A311" s="55"/>
      <c r="B311" s="56"/>
      <c r="C311" s="57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</row>
    <row r="312" spans="1:15" s="54" customFormat="1" ht="15.75">
      <c r="A312" s="55"/>
      <c r="B312" s="56"/>
      <c r="C312" s="57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</row>
    <row r="313" spans="1:15" s="54" customFormat="1" ht="15.75">
      <c r="A313" s="55"/>
      <c r="B313" s="56"/>
      <c r="C313" s="57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</row>
    <row r="314" spans="1:15" s="54" customFormat="1" ht="15.75">
      <c r="A314" s="55"/>
      <c r="B314" s="56"/>
      <c r="C314" s="57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</row>
    <row r="315" spans="1:15" s="54" customFormat="1" ht="15.75">
      <c r="A315" s="55"/>
      <c r="B315" s="56"/>
      <c r="C315" s="57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</row>
    <row r="316" spans="1:15" s="54" customFormat="1" ht="15.75">
      <c r="A316" s="55"/>
      <c r="B316" s="56"/>
      <c r="C316" s="57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</row>
    <row r="317" spans="1:15" s="54" customFormat="1" ht="15.75">
      <c r="A317" s="55"/>
      <c r="B317" s="56"/>
      <c r="C317" s="57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</row>
    <row r="318" spans="1:15" s="54" customFormat="1" ht="15.75">
      <c r="A318" s="55"/>
      <c r="B318" s="56"/>
      <c r="C318" s="57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</row>
    <row r="319" spans="1:15" s="54" customFormat="1" ht="15.75">
      <c r="A319" s="55"/>
      <c r="B319" s="56"/>
      <c r="C319" s="57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</row>
    <row r="320" spans="1:15" s="54" customFormat="1" ht="15.75">
      <c r="A320" s="55"/>
      <c r="B320" s="56"/>
      <c r="C320" s="57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</row>
    <row r="321" spans="1:15" s="54" customFormat="1" ht="15.75">
      <c r="A321" s="55"/>
      <c r="B321" s="56"/>
      <c r="C321" s="57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</row>
    <row r="322" spans="1:15" s="54" customFormat="1" ht="15.75">
      <c r="A322" s="55"/>
      <c r="B322" s="56"/>
      <c r="C322" s="57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</row>
    <row r="323" spans="1:15" s="54" customFormat="1" ht="15.75">
      <c r="A323" s="55"/>
      <c r="B323" s="56"/>
      <c r="C323" s="57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</row>
    <row r="324" spans="1:15" s="54" customFormat="1" ht="15.75">
      <c r="A324" s="55"/>
      <c r="B324" s="56"/>
      <c r="C324" s="57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</row>
    <row r="325" spans="1:15" s="54" customFormat="1" ht="15.75">
      <c r="A325" s="55"/>
      <c r="B325" s="56"/>
      <c r="C325" s="57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</row>
    <row r="326" spans="1:15" s="54" customFormat="1" ht="15.75">
      <c r="A326" s="55"/>
      <c r="B326" s="56"/>
      <c r="C326" s="57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</row>
    <row r="327" spans="1:15" s="54" customFormat="1" ht="15.75">
      <c r="A327" s="55"/>
      <c r="B327" s="56"/>
      <c r="C327" s="57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</row>
    <row r="328" spans="1:15" s="54" customFormat="1" ht="15.75">
      <c r="A328" s="55"/>
      <c r="B328" s="56"/>
      <c r="C328" s="57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</row>
    <row r="329" spans="1:15" s="54" customFormat="1" ht="15.75">
      <c r="A329" s="55"/>
      <c r="B329" s="56"/>
      <c r="C329" s="57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</row>
    <row r="330" spans="1:15" s="54" customFormat="1" ht="15.75">
      <c r="A330" s="55"/>
      <c r="B330" s="56"/>
      <c r="C330" s="57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</row>
    <row r="331" spans="1:15" s="54" customFormat="1" ht="15.75">
      <c r="A331" s="55"/>
      <c r="B331" s="56"/>
      <c r="C331" s="57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</row>
    <row r="332" spans="1:15" s="54" customFormat="1" ht="15.75">
      <c r="A332" s="55"/>
      <c r="B332" s="56"/>
      <c r="C332" s="57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</row>
    <row r="333" spans="1:15" s="54" customFormat="1" ht="15.75">
      <c r="A333" s="55"/>
      <c r="B333" s="56"/>
      <c r="C333" s="57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</row>
    <row r="334" spans="1:15" s="54" customFormat="1" ht="15.75">
      <c r="A334" s="55"/>
      <c r="B334" s="56"/>
      <c r="C334" s="57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</row>
    <row r="335" spans="1:15" s="54" customFormat="1" ht="15.75">
      <c r="A335" s="55"/>
      <c r="B335" s="56"/>
      <c r="C335" s="57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</row>
    <row r="336" spans="1:15" s="54" customFormat="1" ht="15.75">
      <c r="A336" s="55"/>
      <c r="B336" s="56"/>
      <c r="C336" s="57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</row>
  </sheetData>
  <mergeCells count="9">
    <mergeCell ref="A3:G3"/>
    <mergeCell ref="D4:E4"/>
    <mergeCell ref="A1:G1"/>
    <mergeCell ref="A2:G2"/>
    <mergeCell ref="F4:F5"/>
    <mergeCell ref="G4:G5"/>
    <mergeCell ref="A4:A5"/>
    <mergeCell ref="B4:B5"/>
    <mergeCell ref="C4:C5"/>
  </mergeCells>
  <printOptions/>
  <pageMargins left="0.75" right="0.24" top="0.7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30"/>
  <sheetViews>
    <sheetView workbookViewId="0" topLeftCell="A4">
      <selection activeCell="B8" sqref="B8"/>
    </sheetView>
  </sheetViews>
  <sheetFormatPr defaultColWidth="9.140625" defaultRowHeight="12.75"/>
  <cols>
    <col min="1" max="1" width="5.140625" style="9" customWidth="1"/>
    <col min="2" max="2" width="68.28125" style="9" customWidth="1"/>
    <col min="3" max="3" width="10.28125" style="44" customWidth="1"/>
    <col min="4" max="4" width="9.8515625" style="44" customWidth="1"/>
    <col min="5" max="5" width="10.140625" style="44" customWidth="1"/>
    <col min="6" max="6" width="11.00390625" style="44" customWidth="1"/>
    <col min="7" max="7" width="10.421875" style="44" customWidth="1"/>
    <col min="8" max="8" width="6.8515625" style="44" customWidth="1"/>
    <col min="9" max="9" width="8.57421875" style="9" customWidth="1"/>
    <col min="10" max="16384" width="9.140625" style="9" customWidth="1"/>
  </cols>
  <sheetData>
    <row r="1" spans="1:9" ht="25.5" customHeight="1">
      <c r="A1" s="196" t="s">
        <v>157</v>
      </c>
      <c r="B1" s="196"/>
      <c r="C1" s="196"/>
      <c r="D1" s="196"/>
      <c r="E1" s="196"/>
      <c r="F1" s="196"/>
      <c r="G1" s="196"/>
      <c r="H1" s="196"/>
      <c r="I1" s="196"/>
    </row>
    <row r="2" spans="1:9" ht="16.5" customHeight="1">
      <c r="A2" s="197" t="s">
        <v>109</v>
      </c>
      <c r="B2" s="197"/>
      <c r="C2" s="197"/>
      <c r="D2" s="197"/>
      <c r="E2" s="197"/>
      <c r="F2" s="197"/>
      <c r="G2" s="197"/>
      <c r="H2" s="197"/>
      <c r="I2" s="197"/>
    </row>
    <row r="3" spans="1:9" s="11" customFormat="1" ht="17.25" customHeight="1">
      <c r="A3" s="198" t="s">
        <v>1</v>
      </c>
      <c r="B3" s="198" t="s">
        <v>110</v>
      </c>
      <c r="C3" s="198" t="s">
        <v>111</v>
      </c>
      <c r="D3" s="198"/>
      <c r="E3" s="198"/>
      <c r="F3" s="198" t="s">
        <v>112</v>
      </c>
      <c r="G3" s="198"/>
      <c r="H3" s="198" t="s">
        <v>113</v>
      </c>
      <c r="I3" s="198" t="s">
        <v>114</v>
      </c>
    </row>
    <row r="4" spans="1:9" s="11" customFormat="1" ht="36" customHeight="1">
      <c r="A4" s="198"/>
      <c r="B4" s="198"/>
      <c r="C4" s="10" t="s">
        <v>115</v>
      </c>
      <c r="D4" s="10" t="s">
        <v>116</v>
      </c>
      <c r="E4" s="12" t="s">
        <v>117</v>
      </c>
      <c r="F4" s="10" t="s">
        <v>60</v>
      </c>
      <c r="G4" s="10" t="s">
        <v>61</v>
      </c>
      <c r="H4" s="198"/>
      <c r="I4" s="198"/>
    </row>
    <row r="5" spans="1:9" s="11" customFormat="1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/>
      <c r="G5" s="13">
        <v>6</v>
      </c>
      <c r="H5" s="13"/>
      <c r="I5" s="13">
        <v>7</v>
      </c>
    </row>
    <row r="6" spans="1:9" s="17" customFormat="1" ht="15.75">
      <c r="A6" s="14"/>
      <c r="B6" s="15" t="s">
        <v>3</v>
      </c>
      <c r="C6" s="16">
        <f>D6+E6</f>
        <v>94103</v>
      </c>
      <c r="D6" s="16">
        <f>SUM(D7:D18)</f>
        <v>34210</v>
      </c>
      <c r="E6" s="16">
        <f>SUM(E7:E18)</f>
        <v>59893</v>
      </c>
      <c r="F6" s="16">
        <f>SUM(F7:F18)</f>
        <v>735</v>
      </c>
      <c r="G6" s="16">
        <f>SUM(G7:G18)</f>
        <v>1125</v>
      </c>
      <c r="H6" s="81">
        <f>G6/C6*100</f>
        <v>1.19549854946176</v>
      </c>
      <c r="I6" s="14"/>
    </row>
    <row r="7" spans="1:9" s="11" customFormat="1" ht="15.75">
      <c r="A7" s="18">
        <v>1</v>
      </c>
      <c r="B7" s="19" t="s">
        <v>118</v>
      </c>
      <c r="C7" s="20">
        <f>D7+E7</f>
        <v>12618</v>
      </c>
      <c r="D7" s="20">
        <v>0</v>
      </c>
      <c r="E7" s="20">
        <v>12618</v>
      </c>
      <c r="F7" s="20"/>
      <c r="G7" s="21"/>
      <c r="H7" s="21"/>
      <c r="I7" s="22"/>
    </row>
    <row r="8" spans="1:9" s="11" customFormat="1" ht="15.75">
      <c r="A8" s="23">
        <v>2</v>
      </c>
      <c r="B8" s="19" t="s">
        <v>119</v>
      </c>
      <c r="C8" s="20">
        <f>D8+E8</f>
        <v>19790</v>
      </c>
      <c r="D8" s="24">
        <v>14200</v>
      </c>
      <c r="E8" s="24">
        <v>5590</v>
      </c>
      <c r="F8" s="24">
        <v>735</v>
      </c>
      <c r="G8" s="25">
        <v>1095</v>
      </c>
      <c r="H8" s="25"/>
      <c r="I8" s="22"/>
    </row>
    <row r="9" spans="1:9" s="11" customFormat="1" ht="15.75" customHeight="1">
      <c r="A9" s="18">
        <v>3</v>
      </c>
      <c r="B9" s="19" t="s">
        <v>120</v>
      </c>
      <c r="C9" s="24">
        <v>18380</v>
      </c>
      <c r="D9" s="26">
        <v>16720</v>
      </c>
      <c r="E9" s="26">
        <v>1660</v>
      </c>
      <c r="F9" s="26"/>
      <c r="G9" s="27"/>
      <c r="H9" s="27"/>
      <c r="I9" s="28"/>
    </row>
    <row r="10" spans="1:9" s="11" customFormat="1" ht="15.75">
      <c r="A10" s="23">
        <v>4</v>
      </c>
      <c r="B10" s="19" t="s">
        <v>121</v>
      </c>
      <c r="C10" s="24">
        <v>18380</v>
      </c>
      <c r="D10" s="24">
        <v>0</v>
      </c>
      <c r="E10" s="24">
        <v>3146</v>
      </c>
      <c r="F10" s="24"/>
      <c r="G10" s="29"/>
      <c r="H10" s="29"/>
      <c r="I10" s="23"/>
    </row>
    <row r="11" spans="1:9" s="11" customFormat="1" ht="15.75">
      <c r="A11" s="18">
        <v>5</v>
      </c>
      <c r="B11" s="19" t="s">
        <v>122</v>
      </c>
      <c r="C11" s="30">
        <f aca="true" t="shared" si="0" ref="C11:C16">D11+E11</f>
        <v>4102</v>
      </c>
      <c r="D11" s="30">
        <v>0</v>
      </c>
      <c r="E11" s="30">
        <v>4102</v>
      </c>
      <c r="F11" s="30"/>
      <c r="G11" s="29"/>
      <c r="H11" s="29"/>
      <c r="I11" s="23"/>
    </row>
    <row r="12" spans="1:9" s="11" customFormat="1" ht="15.75">
      <c r="A12" s="23">
        <v>6</v>
      </c>
      <c r="B12" s="19" t="s">
        <v>123</v>
      </c>
      <c r="C12" s="31">
        <f t="shared" si="0"/>
        <v>586</v>
      </c>
      <c r="D12" s="31">
        <v>0</v>
      </c>
      <c r="E12" s="31">
        <v>586</v>
      </c>
      <c r="F12" s="31"/>
      <c r="G12" s="29"/>
      <c r="H12" s="29"/>
      <c r="I12" s="22"/>
    </row>
    <row r="13" spans="1:9" s="11" customFormat="1" ht="15.75">
      <c r="A13" s="18">
        <v>7</v>
      </c>
      <c r="B13" s="19" t="s">
        <v>124</v>
      </c>
      <c r="C13" s="31">
        <f t="shared" si="0"/>
        <v>525</v>
      </c>
      <c r="D13" s="31">
        <v>0</v>
      </c>
      <c r="E13" s="31">
        <v>525</v>
      </c>
      <c r="F13" s="31"/>
      <c r="G13" s="29"/>
      <c r="H13" s="29"/>
      <c r="I13" s="22"/>
    </row>
    <row r="14" spans="1:9" s="11" customFormat="1" ht="18" customHeight="1">
      <c r="A14" s="23">
        <v>8</v>
      </c>
      <c r="B14" s="19" t="s">
        <v>125</v>
      </c>
      <c r="C14" s="31">
        <f t="shared" si="0"/>
        <v>21410</v>
      </c>
      <c r="D14" s="30">
        <v>2290</v>
      </c>
      <c r="E14" s="30">
        <v>19120</v>
      </c>
      <c r="F14" s="30">
        <v>0</v>
      </c>
      <c r="G14" s="32">
        <v>30</v>
      </c>
      <c r="H14" s="32"/>
      <c r="I14" s="29" t="s">
        <v>150</v>
      </c>
    </row>
    <row r="15" spans="1:9" s="11" customFormat="1" ht="15.75">
      <c r="A15" s="18">
        <v>9</v>
      </c>
      <c r="B15" s="33" t="s">
        <v>126</v>
      </c>
      <c r="C15" s="31">
        <f t="shared" si="0"/>
        <v>2388</v>
      </c>
      <c r="D15" s="34">
        <v>1000</v>
      </c>
      <c r="E15" s="34">
        <v>1388</v>
      </c>
      <c r="F15" s="34"/>
      <c r="G15" s="34"/>
      <c r="H15" s="34"/>
      <c r="I15" s="23"/>
    </row>
    <row r="16" spans="1:9" s="11" customFormat="1" ht="15.75">
      <c r="A16" s="23">
        <v>10</v>
      </c>
      <c r="B16" s="33" t="s">
        <v>127</v>
      </c>
      <c r="C16" s="31">
        <f t="shared" si="0"/>
        <v>1330</v>
      </c>
      <c r="D16" s="34">
        <v>0</v>
      </c>
      <c r="E16" s="34">
        <v>1330</v>
      </c>
      <c r="F16" s="34"/>
      <c r="G16" s="34"/>
      <c r="H16" s="34"/>
      <c r="I16" s="23"/>
    </row>
    <row r="17" spans="1:9" s="11" customFormat="1" ht="15.75">
      <c r="A17" s="18">
        <v>11</v>
      </c>
      <c r="B17" s="33" t="s">
        <v>128</v>
      </c>
      <c r="C17" s="25">
        <f>E17</f>
        <v>185</v>
      </c>
      <c r="D17" s="35">
        <v>0</v>
      </c>
      <c r="E17" s="25">
        <v>185</v>
      </c>
      <c r="F17" s="25"/>
      <c r="G17" s="36"/>
      <c r="H17" s="36"/>
      <c r="I17" s="23"/>
    </row>
    <row r="18" spans="1:9" s="11" customFormat="1" ht="15.75">
      <c r="A18" s="23">
        <v>12</v>
      </c>
      <c r="B18" s="33" t="s">
        <v>129</v>
      </c>
      <c r="C18" s="34">
        <v>9643</v>
      </c>
      <c r="D18" s="34">
        <v>0</v>
      </c>
      <c r="E18" s="34">
        <v>9643</v>
      </c>
      <c r="F18" s="34"/>
      <c r="G18" s="36"/>
      <c r="H18" s="36"/>
      <c r="I18" s="28"/>
    </row>
    <row r="19" spans="1:9" ht="15">
      <c r="A19" s="37"/>
      <c r="B19" s="38" t="s">
        <v>130</v>
      </c>
      <c r="C19" s="39"/>
      <c r="D19" s="39"/>
      <c r="E19" s="85">
        <v>440</v>
      </c>
      <c r="F19" s="39"/>
      <c r="G19" s="39"/>
      <c r="H19" s="39"/>
      <c r="I19" s="37"/>
    </row>
    <row r="20" spans="1:9" ht="15.75">
      <c r="A20" s="37"/>
      <c r="B20" s="40" t="s">
        <v>50</v>
      </c>
      <c r="C20" s="39"/>
      <c r="D20" s="39"/>
      <c r="E20" s="85">
        <v>410</v>
      </c>
      <c r="F20" s="39"/>
      <c r="G20" s="39"/>
      <c r="H20" s="39"/>
      <c r="I20" s="37"/>
    </row>
    <row r="21" spans="1:9" ht="15.75">
      <c r="A21" s="37"/>
      <c r="B21" s="40" t="s">
        <v>49</v>
      </c>
      <c r="C21" s="39"/>
      <c r="D21" s="39"/>
      <c r="E21" s="85">
        <v>410</v>
      </c>
      <c r="F21" s="39"/>
      <c r="G21" s="39"/>
      <c r="H21" s="39"/>
      <c r="I21" s="37"/>
    </row>
    <row r="22" spans="1:9" ht="15.75">
      <c r="A22" s="37"/>
      <c r="B22" s="40" t="s">
        <v>51</v>
      </c>
      <c r="C22" s="39"/>
      <c r="D22" s="39"/>
      <c r="E22" s="85">
        <v>840</v>
      </c>
      <c r="F22" s="39"/>
      <c r="G22" s="39"/>
      <c r="H22" s="39"/>
      <c r="I22" s="37"/>
    </row>
    <row r="23" spans="1:9" ht="15.75">
      <c r="A23" s="37"/>
      <c r="B23" s="41" t="s">
        <v>53</v>
      </c>
      <c r="C23" s="39"/>
      <c r="D23" s="39"/>
      <c r="E23" s="85">
        <v>1740</v>
      </c>
      <c r="F23" s="39"/>
      <c r="G23" s="39"/>
      <c r="H23" s="39"/>
      <c r="I23" s="37"/>
    </row>
    <row r="24" spans="1:9" ht="15.75">
      <c r="A24" s="37"/>
      <c r="B24" s="41" t="s">
        <v>54</v>
      </c>
      <c r="C24" s="39"/>
      <c r="D24" s="39"/>
      <c r="E24" s="85">
        <v>700</v>
      </c>
      <c r="F24" s="39"/>
      <c r="G24" s="39"/>
      <c r="H24" s="39"/>
      <c r="I24" s="37"/>
    </row>
    <row r="25" spans="1:9" ht="15.75">
      <c r="A25" s="37"/>
      <c r="B25" s="41" t="s">
        <v>52</v>
      </c>
      <c r="C25" s="39"/>
      <c r="D25" s="39"/>
      <c r="E25" s="85">
        <v>1600</v>
      </c>
      <c r="F25" s="39"/>
      <c r="G25" s="39"/>
      <c r="H25" s="39"/>
      <c r="I25" s="37"/>
    </row>
    <row r="26" spans="1:9" ht="15.75">
      <c r="A26" s="37"/>
      <c r="B26" s="41" t="s">
        <v>57</v>
      </c>
      <c r="C26" s="39"/>
      <c r="D26" s="39"/>
      <c r="E26" s="85">
        <v>580</v>
      </c>
      <c r="F26" s="39"/>
      <c r="G26" s="39"/>
      <c r="H26" s="39"/>
      <c r="I26" s="37"/>
    </row>
    <row r="27" spans="1:9" ht="15.75">
      <c r="A27" s="37"/>
      <c r="B27" s="41" t="s">
        <v>55</v>
      </c>
      <c r="C27" s="39"/>
      <c r="D27" s="39"/>
      <c r="E27" s="85">
        <v>1230</v>
      </c>
      <c r="F27" s="39"/>
      <c r="G27" s="39"/>
      <c r="H27" s="39"/>
      <c r="I27" s="37"/>
    </row>
    <row r="28" spans="1:9" ht="15.75">
      <c r="A28" s="37"/>
      <c r="B28" s="41" t="s">
        <v>56</v>
      </c>
      <c r="C28" s="39"/>
      <c r="D28" s="39"/>
      <c r="E28" s="85">
        <v>1150</v>
      </c>
      <c r="F28" s="39"/>
      <c r="G28" s="39"/>
      <c r="H28" s="39"/>
      <c r="I28" s="37"/>
    </row>
    <row r="29" spans="1:9" ht="15.75">
      <c r="A29" s="37"/>
      <c r="B29" s="40" t="s">
        <v>131</v>
      </c>
      <c r="C29" s="39"/>
      <c r="D29" s="39"/>
      <c r="E29" s="85">
        <v>543</v>
      </c>
      <c r="F29" s="39"/>
      <c r="G29" s="39"/>
      <c r="H29" s="39"/>
      <c r="I29" s="37"/>
    </row>
    <row r="30" spans="1:9" ht="15">
      <c r="A30" s="42"/>
      <c r="B30" s="42"/>
      <c r="C30" s="43"/>
      <c r="D30" s="43"/>
      <c r="E30" s="86"/>
      <c r="F30" s="43"/>
      <c r="G30" s="43"/>
      <c r="H30" s="43"/>
      <c r="I30" s="42"/>
    </row>
  </sheetData>
  <mergeCells count="8">
    <mergeCell ref="A1:I1"/>
    <mergeCell ref="A2:I2"/>
    <mergeCell ref="A3:A4"/>
    <mergeCell ref="B3:B4"/>
    <mergeCell ref="C3:E3"/>
    <mergeCell ref="F3:G3"/>
    <mergeCell ref="H3:H4"/>
    <mergeCell ref="I3:I4"/>
  </mergeCells>
  <printOptions/>
  <pageMargins left="0.51" right="0.16" top="0.49" bottom="0.984251968503937" header="0.26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85"/>
  <sheetViews>
    <sheetView tabSelected="1" workbookViewId="0" topLeftCell="A1">
      <selection activeCell="A8" sqref="A8:IV12"/>
    </sheetView>
  </sheetViews>
  <sheetFormatPr defaultColWidth="9.140625" defaultRowHeight="12.75"/>
  <cols>
    <col min="1" max="1" width="5.421875" style="2" customWidth="1"/>
    <col min="2" max="2" width="43.421875" style="2" customWidth="1"/>
    <col min="3" max="3" width="10.00390625" style="2" customWidth="1"/>
    <col min="4" max="4" width="9.57421875" style="2" customWidth="1"/>
    <col min="5" max="6" width="9.28125" style="2" customWidth="1"/>
    <col min="7" max="7" width="9.421875" style="2" customWidth="1"/>
    <col min="8" max="8" width="7.57421875" style="2" customWidth="1"/>
    <col min="9" max="10" width="9.421875" style="2" customWidth="1"/>
    <col min="11" max="11" width="7.7109375" style="2" customWidth="1"/>
    <col min="12" max="12" width="6.421875" style="2" customWidth="1"/>
    <col min="13" max="13" width="18.00390625" style="2" customWidth="1"/>
    <col min="14" max="14" width="10.8515625" style="2" bestFit="1" customWidth="1"/>
    <col min="15" max="15" width="9.8515625" style="2" bestFit="1" customWidth="1"/>
    <col min="16" max="16384" width="9.140625" style="2" customWidth="1"/>
  </cols>
  <sheetData>
    <row r="1" spans="1:12" s="1" customFormat="1" ht="20.25">
      <c r="A1" s="182" t="s">
        <v>105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9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2:12" ht="15.75">
      <c r="B3" s="1"/>
      <c r="E3" s="184" t="s">
        <v>0</v>
      </c>
      <c r="F3" s="184"/>
      <c r="G3" s="184"/>
      <c r="H3" s="184"/>
      <c r="I3" s="184"/>
      <c r="J3" s="184"/>
      <c r="K3" s="184"/>
      <c r="L3" s="184"/>
    </row>
    <row r="4" spans="1:12" s="3" customFormat="1" ht="18.75" customHeight="1">
      <c r="A4" s="185" t="s">
        <v>1</v>
      </c>
      <c r="B4" s="185" t="s">
        <v>2</v>
      </c>
      <c r="C4" s="185" t="s">
        <v>19</v>
      </c>
      <c r="D4" s="185"/>
      <c r="E4" s="185"/>
      <c r="F4" s="185"/>
      <c r="G4" s="185"/>
      <c r="H4" s="185"/>
      <c r="I4" s="185" t="s">
        <v>155</v>
      </c>
      <c r="J4" s="185"/>
      <c r="K4" s="185"/>
      <c r="L4" s="186" t="s">
        <v>16</v>
      </c>
    </row>
    <row r="5" spans="1:12" s="3" customFormat="1" ht="15.75" customHeight="1">
      <c r="A5" s="185"/>
      <c r="B5" s="185"/>
      <c r="C5" s="185" t="s">
        <v>3</v>
      </c>
      <c r="D5" s="185" t="s">
        <v>4</v>
      </c>
      <c r="E5" s="185"/>
      <c r="F5" s="185"/>
      <c r="G5" s="185"/>
      <c r="H5" s="185"/>
      <c r="I5" s="185" t="s">
        <v>60</v>
      </c>
      <c r="J5" s="185" t="s">
        <v>61</v>
      </c>
      <c r="K5" s="185" t="s">
        <v>62</v>
      </c>
      <c r="L5" s="186"/>
    </row>
    <row r="6" spans="1:12" s="3" customFormat="1" ht="48" customHeight="1">
      <c r="A6" s="185"/>
      <c r="B6" s="185"/>
      <c r="C6" s="185"/>
      <c r="D6" s="7" t="s">
        <v>5</v>
      </c>
      <c r="E6" s="7" t="s">
        <v>6</v>
      </c>
      <c r="F6" s="7" t="s">
        <v>7</v>
      </c>
      <c r="G6" s="7" t="s">
        <v>88</v>
      </c>
      <c r="H6" s="7" t="s">
        <v>89</v>
      </c>
      <c r="I6" s="185"/>
      <c r="J6" s="185"/>
      <c r="K6" s="185"/>
      <c r="L6" s="186"/>
    </row>
    <row r="7" spans="1:14" ht="15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N7" s="4"/>
    </row>
    <row r="8" spans="1:12" s="1" customFormat="1" ht="15.75">
      <c r="A8" s="146">
        <v>2</v>
      </c>
      <c r="B8" s="147" t="s">
        <v>66</v>
      </c>
      <c r="C8" s="118">
        <f>D8+E8+F8+G8+H8</f>
        <v>15000</v>
      </c>
      <c r="D8" s="148">
        <f>D9</f>
        <v>0</v>
      </c>
      <c r="E8" s="148">
        <f aca="true" t="shared" si="0" ref="E8:J8">E9</f>
        <v>0</v>
      </c>
      <c r="F8" s="148">
        <f t="shared" si="0"/>
        <v>15000</v>
      </c>
      <c r="G8" s="148">
        <f t="shared" si="0"/>
        <v>0</v>
      </c>
      <c r="H8" s="148">
        <f t="shared" si="0"/>
        <v>0</v>
      </c>
      <c r="I8" s="148">
        <f t="shared" si="0"/>
        <v>0</v>
      </c>
      <c r="J8" s="148">
        <f t="shared" si="0"/>
        <v>0</v>
      </c>
      <c r="K8" s="179">
        <f>J8/C8*100</f>
        <v>0</v>
      </c>
      <c r="L8" s="149"/>
    </row>
    <row r="9" spans="1:12" ht="47.25">
      <c r="A9" s="142" t="s">
        <v>67</v>
      </c>
      <c r="B9" s="150" t="s">
        <v>20</v>
      </c>
      <c r="C9" s="123">
        <f>D9+E9+F9+G9+H9</f>
        <v>15000</v>
      </c>
      <c r="D9" s="123"/>
      <c r="E9" s="123"/>
      <c r="F9" s="123">
        <v>15000</v>
      </c>
      <c r="G9" s="123"/>
      <c r="H9" s="123"/>
      <c r="I9" s="123"/>
      <c r="J9" s="123"/>
      <c r="K9" s="179">
        <f>J9/C9*100</f>
        <v>0</v>
      </c>
      <c r="L9" s="141"/>
    </row>
    <row r="10" spans="3:12" ht="15.75"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3:12" ht="15.75"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3:12" ht="15.75"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3:12" ht="15.75"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3:12" ht="15.75"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3:12" ht="15.75"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3:12" ht="15.75"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3:12" ht="15.75"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3:12" ht="15.75"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3:12" ht="15.75"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3:12" ht="15.75"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3:12" ht="15.75"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3:12" ht="15.75"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3:12" ht="15.75"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3:12" ht="15.75"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3:12" ht="15.75"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3:12" ht="15.75"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3:12" ht="15.75"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3:12" ht="15.75"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3:12" ht="15.75"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3:12" ht="15.75"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3:12" ht="15.75"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3:11" ht="15.75">
      <c r="C32" s="5"/>
      <c r="D32" s="5"/>
      <c r="E32" s="5"/>
      <c r="F32" s="5"/>
      <c r="G32" s="5"/>
      <c r="H32" s="5"/>
      <c r="I32" s="5"/>
      <c r="J32" s="5"/>
      <c r="K32" s="5"/>
    </row>
    <row r="33" spans="3:11" ht="15.75">
      <c r="C33" s="5"/>
      <c r="D33" s="5"/>
      <c r="E33" s="5"/>
      <c r="F33" s="5"/>
      <c r="G33" s="5"/>
      <c r="H33" s="5"/>
      <c r="I33" s="5"/>
      <c r="J33" s="5"/>
      <c r="K33" s="5"/>
    </row>
    <row r="34" spans="3:11" ht="15.75">
      <c r="C34" s="5"/>
      <c r="D34" s="5"/>
      <c r="E34" s="5"/>
      <c r="F34" s="5"/>
      <c r="G34" s="5"/>
      <c r="H34" s="5"/>
      <c r="I34" s="5"/>
      <c r="J34" s="5"/>
      <c r="K34" s="5"/>
    </row>
    <row r="35" spans="3:11" ht="15.75">
      <c r="C35" s="5"/>
      <c r="D35" s="5"/>
      <c r="E35" s="5"/>
      <c r="F35" s="5"/>
      <c r="G35" s="5"/>
      <c r="H35" s="5"/>
      <c r="I35" s="5"/>
      <c r="J35" s="5"/>
      <c r="K35" s="5"/>
    </row>
    <row r="36" spans="3:11" ht="15.75">
      <c r="C36" s="5"/>
      <c r="D36" s="5"/>
      <c r="E36" s="5"/>
      <c r="F36" s="5"/>
      <c r="G36" s="5"/>
      <c r="H36" s="5"/>
      <c r="I36" s="5"/>
      <c r="J36" s="5"/>
      <c r="K36" s="5"/>
    </row>
    <row r="37" spans="3:11" ht="15.75">
      <c r="C37" s="5"/>
      <c r="D37" s="5"/>
      <c r="E37" s="5"/>
      <c r="F37" s="5"/>
      <c r="G37" s="5"/>
      <c r="H37" s="5"/>
      <c r="I37" s="5"/>
      <c r="J37" s="5"/>
      <c r="K37" s="5"/>
    </row>
    <row r="38" spans="3:11" ht="15.75">
      <c r="C38" s="5"/>
      <c r="D38" s="5"/>
      <c r="E38" s="5"/>
      <c r="F38" s="5"/>
      <c r="G38" s="5"/>
      <c r="H38" s="5"/>
      <c r="I38" s="5"/>
      <c r="J38" s="5"/>
      <c r="K38" s="5"/>
    </row>
    <row r="39" spans="3:11" ht="15.75">
      <c r="C39" s="5"/>
      <c r="D39" s="5"/>
      <c r="E39" s="5"/>
      <c r="F39" s="5"/>
      <c r="G39" s="5"/>
      <c r="H39" s="5"/>
      <c r="I39" s="5"/>
      <c r="J39" s="5"/>
      <c r="K39" s="5"/>
    </row>
    <row r="40" spans="3:11" ht="15.75">
      <c r="C40" s="5"/>
      <c r="D40" s="5"/>
      <c r="E40" s="5"/>
      <c r="F40" s="5"/>
      <c r="G40" s="5"/>
      <c r="H40" s="5"/>
      <c r="I40" s="5"/>
      <c r="J40" s="5"/>
      <c r="K40" s="5"/>
    </row>
    <row r="41" spans="3:11" ht="15.75">
      <c r="C41" s="5"/>
      <c r="D41" s="5"/>
      <c r="E41" s="5"/>
      <c r="F41" s="5"/>
      <c r="G41" s="5"/>
      <c r="H41" s="5"/>
      <c r="I41" s="5"/>
      <c r="J41" s="5"/>
      <c r="K41" s="5"/>
    </row>
    <row r="42" spans="3:11" ht="15.75">
      <c r="C42" s="5"/>
      <c r="D42" s="5"/>
      <c r="E42" s="5"/>
      <c r="F42" s="5"/>
      <c r="G42" s="5"/>
      <c r="H42" s="5"/>
      <c r="I42" s="5"/>
      <c r="J42" s="5"/>
      <c r="K42" s="5"/>
    </row>
    <row r="43" spans="3:11" ht="15.75">
      <c r="C43" s="5"/>
      <c r="D43" s="5"/>
      <c r="E43" s="5"/>
      <c r="F43" s="5"/>
      <c r="G43" s="5"/>
      <c r="H43" s="5"/>
      <c r="I43" s="5"/>
      <c r="J43" s="5"/>
      <c r="K43" s="5"/>
    </row>
    <row r="44" spans="3:11" ht="15.75">
      <c r="C44" s="5"/>
      <c r="D44" s="5"/>
      <c r="E44" s="5"/>
      <c r="F44" s="5"/>
      <c r="G44" s="5"/>
      <c r="H44" s="5"/>
      <c r="I44" s="5"/>
      <c r="J44" s="5"/>
      <c r="K44" s="5"/>
    </row>
    <row r="45" spans="3:11" ht="15.75">
      <c r="C45" s="5"/>
      <c r="D45" s="5"/>
      <c r="E45" s="5"/>
      <c r="F45" s="5"/>
      <c r="G45" s="5"/>
      <c r="H45" s="5"/>
      <c r="I45" s="5"/>
      <c r="J45" s="5"/>
      <c r="K45" s="5"/>
    </row>
    <row r="46" spans="3:11" ht="15.75">
      <c r="C46" s="5"/>
      <c r="D46" s="5"/>
      <c r="E46" s="5"/>
      <c r="F46" s="5"/>
      <c r="G46" s="5"/>
      <c r="H46" s="5"/>
      <c r="I46" s="5"/>
      <c r="J46" s="5"/>
      <c r="K46" s="5"/>
    </row>
    <row r="47" spans="3:11" ht="15.75">
      <c r="C47" s="5"/>
      <c r="D47" s="5"/>
      <c r="E47" s="5"/>
      <c r="F47" s="5"/>
      <c r="G47" s="5"/>
      <c r="H47" s="5"/>
      <c r="I47" s="5"/>
      <c r="J47" s="5"/>
      <c r="K47" s="5"/>
    </row>
    <row r="48" spans="3:11" ht="15.75">
      <c r="C48" s="5"/>
      <c r="D48" s="5"/>
      <c r="E48" s="5"/>
      <c r="F48" s="5"/>
      <c r="G48" s="5"/>
      <c r="H48" s="5"/>
      <c r="I48" s="5"/>
      <c r="J48" s="5"/>
      <c r="K48" s="5"/>
    </row>
    <row r="49" spans="3:11" ht="15.75">
      <c r="C49" s="5"/>
      <c r="D49" s="5"/>
      <c r="E49" s="5"/>
      <c r="F49" s="5"/>
      <c r="G49" s="5"/>
      <c r="H49" s="5"/>
      <c r="I49" s="5"/>
      <c r="J49" s="5"/>
      <c r="K49" s="5"/>
    </row>
    <row r="50" spans="3:11" ht="15.75">
      <c r="C50" s="5"/>
      <c r="D50" s="5"/>
      <c r="E50" s="5"/>
      <c r="F50" s="5"/>
      <c r="G50" s="5"/>
      <c r="H50" s="5"/>
      <c r="I50" s="5"/>
      <c r="J50" s="5"/>
      <c r="K50" s="5"/>
    </row>
    <row r="51" spans="3:11" ht="15.75">
      <c r="C51" s="5"/>
      <c r="D51" s="5"/>
      <c r="E51" s="5"/>
      <c r="F51" s="5"/>
      <c r="G51" s="5"/>
      <c r="H51" s="5"/>
      <c r="I51" s="5"/>
      <c r="J51" s="5"/>
      <c r="K51" s="5"/>
    </row>
    <row r="52" spans="3:11" ht="15.75">
      <c r="C52" s="5"/>
      <c r="D52" s="5"/>
      <c r="E52" s="5"/>
      <c r="F52" s="5"/>
      <c r="G52" s="5"/>
      <c r="H52" s="5"/>
      <c r="I52" s="5"/>
      <c r="J52" s="5"/>
      <c r="K52" s="5"/>
    </row>
    <row r="53" spans="3:11" ht="15.75">
      <c r="C53" s="5"/>
      <c r="D53" s="5"/>
      <c r="E53" s="5"/>
      <c r="F53" s="5"/>
      <c r="G53" s="5"/>
      <c r="H53" s="5"/>
      <c r="I53" s="5"/>
      <c r="J53" s="5"/>
      <c r="K53" s="5"/>
    </row>
    <row r="54" spans="3:11" ht="15.75">
      <c r="C54" s="5"/>
      <c r="D54" s="5"/>
      <c r="E54" s="5"/>
      <c r="F54" s="5"/>
      <c r="G54" s="5"/>
      <c r="H54" s="5"/>
      <c r="I54" s="5"/>
      <c r="J54" s="5"/>
      <c r="K54" s="5"/>
    </row>
    <row r="55" spans="3:11" ht="15.75">
      <c r="C55" s="5"/>
      <c r="D55" s="5"/>
      <c r="E55" s="5"/>
      <c r="F55" s="5"/>
      <c r="G55" s="5"/>
      <c r="H55" s="5"/>
      <c r="I55" s="5"/>
      <c r="J55" s="5"/>
      <c r="K55" s="5"/>
    </row>
    <row r="56" spans="3:11" ht="15.75">
      <c r="C56" s="5"/>
      <c r="D56" s="5"/>
      <c r="E56" s="5"/>
      <c r="F56" s="5"/>
      <c r="G56" s="5"/>
      <c r="H56" s="5"/>
      <c r="I56" s="5"/>
      <c r="J56" s="5"/>
      <c r="K56" s="5"/>
    </row>
    <row r="57" spans="3:11" ht="15.75">
      <c r="C57" s="5"/>
      <c r="D57" s="5"/>
      <c r="E57" s="5"/>
      <c r="F57" s="5"/>
      <c r="G57" s="5"/>
      <c r="H57" s="5"/>
      <c r="I57" s="5"/>
      <c r="J57" s="5"/>
      <c r="K57" s="5"/>
    </row>
    <row r="58" spans="3:11" ht="15.75">
      <c r="C58" s="5"/>
      <c r="D58" s="5"/>
      <c r="E58" s="5"/>
      <c r="F58" s="5"/>
      <c r="G58" s="5"/>
      <c r="H58" s="5"/>
      <c r="I58" s="5"/>
      <c r="J58" s="5"/>
      <c r="K58" s="5"/>
    </row>
    <row r="59" spans="3:11" ht="15.75">
      <c r="C59" s="5"/>
      <c r="D59" s="5"/>
      <c r="E59" s="5"/>
      <c r="F59" s="5"/>
      <c r="G59" s="5"/>
      <c r="H59" s="5"/>
      <c r="I59" s="5"/>
      <c r="J59" s="5"/>
      <c r="K59" s="5"/>
    </row>
    <row r="60" spans="3:11" ht="15.75">
      <c r="C60" s="5"/>
      <c r="D60" s="5"/>
      <c r="E60" s="5"/>
      <c r="F60" s="5"/>
      <c r="G60" s="5"/>
      <c r="H60" s="5"/>
      <c r="I60" s="5"/>
      <c r="J60" s="5"/>
      <c r="K60" s="5"/>
    </row>
    <row r="61" spans="3:11" ht="15.75">
      <c r="C61" s="5"/>
      <c r="D61" s="5"/>
      <c r="E61" s="5"/>
      <c r="F61" s="5"/>
      <c r="G61" s="5"/>
      <c r="H61" s="5"/>
      <c r="I61" s="5"/>
      <c r="J61" s="5"/>
      <c r="K61" s="5"/>
    </row>
    <row r="62" spans="3:11" ht="15.75">
      <c r="C62" s="5"/>
      <c r="D62" s="5"/>
      <c r="E62" s="5"/>
      <c r="F62" s="5"/>
      <c r="G62" s="5"/>
      <c r="H62" s="5"/>
      <c r="I62" s="5"/>
      <c r="J62" s="5"/>
      <c r="K62" s="5"/>
    </row>
    <row r="63" spans="3:11" ht="15.75">
      <c r="C63" s="5"/>
      <c r="D63" s="5"/>
      <c r="E63" s="5"/>
      <c r="F63" s="5"/>
      <c r="G63" s="5"/>
      <c r="H63" s="5"/>
      <c r="I63" s="5"/>
      <c r="J63" s="5"/>
      <c r="K63" s="5"/>
    </row>
    <row r="64" spans="3:11" ht="15.75">
      <c r="C64" s="5"/>
      <c r="D64" s="5"/>
      <c r="E64" s="5"/>
      <c r="F64" s="5"/>
      <c r="G64" s="5"/>
      <c r="H64" s="5"/>
      <c r="I64" s="5"/>
      <c r="J64" s="5"/>
      <c r="K64" s="5"/>
    </row>
    <row r="65" spans="3:11" ht="15.75">
      <c r="C65" s="5"/>
      <c r="D65" s="5"/>
      <c r="E65" s="5"/>
      <c r="F65" s="5"/>
      <c r="G65" s="5"/>
      <c r="H65" s="5"/>
      <c r="I65" s="5"/>
      <c r="J65" s="5"/>
      <c r="K65" s="5"/>
    </row>
    <row r="66" spans="3:11" ht="15.75">
      <c r="C66" s="5"/>
      <c r="D66" s="5"/>
      <c r="E66" s="5"/>
      <c r="F66" s="5"/>
      <c r="G66" s="5"/>
      <c r="H66" s="5"/>
      <c r="I66" s="5"/>
      <c r="J66" s="5"/>
      <c r="K66" s="5"/>
    </row>
    <row r="67" spans="3:11" ht="15.75">
      <c r="C67" s="5"/>
      <c r="D67" s="5"/>
      <c r="E67" s="5"/>
      <c r="F67" s="5"/>
      <c r="G67" s="5"/>
      <c r="H67" s="5"/>
      <c r="I67" s="5"/>
      <c r="J67" s="5"/>
      <c r="K67" s="5"/>
    </row>
    <row r="68" spans="3:11" ht="15.75">
      <c r="C68" s="5"/>
      <c r="D68" s="5"/>
      <c r="E68" s="5"/>
      <c r="F68" s="5"/>
      <c r="G68" s="5"/>
      <c r="H68" s="5"/>
      <c r="I68" s="5"/>
      <c r="J68" s="5"/>
      <c r="K68" s="5"/>
    </row>
    <row r="69" spans="3:11" ht="15.75">
      <c r="C69" s="5"/>
      <c r="D69" s="5"/>
      <c r="E69" s="5"/>
      <c r="F69" s="5"/>
      <c r="G69" s="5"/>
      <c r="H69" s="5"/>
      <c r="I69" s="5"/>
      <c r="J69" s="5"/>
      <c r="K69" s="5"/>
    </row>
    <row r="70" spans="3:11" ht="15.75">
      <c r="C70" s="5"/>
      <c r="D70" s="5"/>
      <c r="E70" s="5"/>
      <c r="F70" s="5"/>
      <c r="G70" s="5"/>
      <c r="H70" s="5"/>
      <c r="I70" s="5"/>
      <c r="J70" s="5"/>
      <c r="K70" s="5"/>
    </row>
    <row r="71" spans="3:11" ht="15.75">
      <c r="C71" s="5"/>
      <c r="D71" s="5"/>
      <c r="E71" s="5"/>
      <c r="F71" s="5"/>
      <c r="G71" s="5"/>
      <c r="H71" s="5"/>
      <c r="I71" s="5"/>
      <c r="J71" s="5"/>
      <c r="K71" s="5"/>
    </row>
    <row r="72" spans="3:11" ht="15.75">
      <c r="C72" s="5"/>
      <c r="D72" s="5"/>
      <c r="E72" s="5"/>
      <c r="F72" s="5"/>
      <c r="G72" s="5"/>
      <c r="H72" s="5"/>
      <c r="I72" s="5"/>
      <c r="J72" s="5"/>
      <c r="K72" s="5"/>
    </row>
    <row r="73" spans="3:11" ht="15.75">
      <c r="C73" s="5"/>
      <c r="D73" s="5"/>
      <c r="E73" s="5"/>
      <c r="F73" s="5"/>
      <c r="G73" s="5"/>
      <c r="H73" s="5"/>
      <c r="I73" s="5"/>
      <c r="J73" s="5"/>
      <c r="K73" s="5"/>
    </row>
    <row r="74" spans="3:11" ht="15.75">
      <c r="C74" s="5"/>
      <c r="D74" s="5"/>
      <c r="E74" s="5"/>
      <c r="F74" s="5"/>
      <c r="G74" s="5"/>
      <c r="H74" s="5"/>
      <c r="I74" s="5"/>
      <c r="J74" s="5"/>
      <c r="K74" s="5"/>
    </row>
    <row r="75" spans="3:11" ht="15.75">
      <c r="C75" s="5"/>
      <c r="D75" s="5"/>
      <c r="E75" s="5"/>
      <c r="F75" s="5"/>
      <c r="G75" s="5"/>
      <c r="H75" s="5"/>
      <c r="I75" s="5"/>
      <c r="J75" s="5"/>
      <c r="K75" s="5"/>
    </row>
    <row r="76" spans="3:11" ht="15.75">
      <c r="C76" s="5"/>
      <c r="D76" s="5"/>
      <c r="E76" s="5"/>
      <c r="F76" s="5"/>
      <c r="G76" s="5"/>
      <c r="H76" s="5"/>
      <c r="I76" s="5"/>
      <c r="J76" s="5"/>
      <c r="K76" s="5"/>
    </row>
    <row r="77" spans="3:11" ht="15.75">
      <c r="C77" s="5"/>
      <c r="D77" s="5"/>
      <c r="E77" s="5"/>
      <c r="F77" s="5"/>
      <c r="G77" s="5"/>
      <c r="H77" s="5"/>
      <c r="I77" s="5"/>
      <c r="J77" s="5"/>
      <c r="K77" s="5"/>
    </row>
    <row r="78" spans="3:11" ht="15.75">
      <c r="C78" s="5"/>
      <c r="D78" s="5"/>
      <c r="E78" s="5"/>
      <c r="F78" s="5"/>
      <c r="G78" s="5"/>
      <c r="H78" s="5"/>
      <c r="I78" s="5"/>
      <c r="J78" s="5"/>
      <c r="K78" s="5"/>
    </row>
    <row r="79" spans="3:11" ht="15.75">
      <c r="C79" s="5"/>
      <c r="D79" s="5"/>
      <c r="E79" s="5"/>
      <c r="F79" s="5"/>
      <c r="G79" s="5"/>
      <c r="H79" s="5"/>
      <c r="I79" s="5"/>
      <c r="J79" s="5"/>
      <c r="K79" s="5"/>
    </row>
    <row r="80" spans="3:11" ht="15.75">
      <c r="C80" s="5"/>
      <c r="D80" s="5"/>
      <c r="E80" s="5"/>
      <c r="F80" s="5"/>
      <c r="G80" s="5"/>
      <c r="H80" s="5"/>
      <c r="I80" s="5"/>
      <c r="J80" s="5"/>
      <c r="K80" s="5"/>
    </row>
    <row r="81" spans="3:11" ht="15.75">
      <c r="C81" s="5"/>
      <c r="D81" s="5"/>
      <c r="E81" s="5"/>
      <c r="F81" s="5"/>
      <c r="G81" s="5"/>
      <c r="H81" s="5"/>
      <c r="I81" s="5"/>
      <c r="J81" s="5"/>
      <c r="K81" s="5"/>
    </row>
    <row r="82" spans="3:11" ht="15.75">
      <c r="C82" s="5"/>
      <c r="D82" s="5"/>
      <c r="E82" s="5"/>
      <c r="F82" s="5"/>
      <c r="G82" s="5"/>
      <c r="H82" s="5"/>
      <c r="I82" s="5"/>
      <c r="J82" s="5"/>
      <c r="K82" s="5"/>
    </row>
    <row r="83" spans="3:11" ht="15.75">
      <c r="C83" s="5"/>
      <c r="D83" s="5"/>
      <c r="E83" s="5"/>
      <c r="F83" s="5"/>
      <c r="G83" s="5"/>
      <c r="H83" s="5"/>
      <c r="I83" s="5"/>
      <c r="J83" s="5"/>
      <c r="K83" s="5"/>
    </row>
    <row r="84" spans="3:11" ht="15.75">
      <c r="C84" s="5"/>
      <c r="D84" s="5"/>
      <c r="E84" s="5"/>
      <c r="F84" s="5"/>
      <c r="G84" s="5"/>
      <c r="H84" s="5"/>
      <c r="I84" s="5"/>
      <c r="J84" s="5"/>
      <c r="K84" s="5"/>
    </row>
    <row r="85" spans="3:11" ht="15.75">
      <c r="C85" s="5"/>
      <c r="D85" s="5"/>
      <c r="E85" s="5"/>
      <c r="F85" s="5"/>
      <c r="G85" s="5"/>
      <c r="H85" s="5"/>
      <c r="I85" s="5"/>
      <c r="J85" s="5"/>
      <c r="K85" s="5"/>
    </row>
  </sheetData>
  <mergeCells count="13">
    <mergeCell ref="I5:I6"/>
    <mergeCell ref="J5:J6"/>
    <mergeCell ref="K5:K6"/>
    <mergeCell ref="A1:L1"/>
    <mergeCell ref="A2:L2"/>
    <mergeCell ref="E3:L3"/>
    <mergeCell ref="A4:A6"/>
    <mergeCell ref="B4:B6"/>
    <mergeCell ref="L4:L6"/>
    <mergeCell ref="C5:C6"/>
    <mergeCell ref="C4:H4"/>
    <mergeCell ref="D5:H5"/>
    <mergeCell ref="I4:K4"/>
  </mergeCells>
  <printOptions/>
  <pageMargins left="0.24" right="0.16" top="0.41" bottom="0.43" header="0.32" footer="0.21"/>
  <pageSetup horizontalDpi="600" verticalDpi="6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User</cp:lastModifiedBy>
  <cp:lastPrinted>2014-04-08T01:12:45Z</cp:lastPrinted>
  <dcterms:created xsi:type="dcterms:W3CDTF">2013-03-15T06:51:00Z</dcterms:created>
  <dcterms:modified xsi:type="dcterms:W3CDTF">2014-05-05T08:18:47Z</dcterms:modified>
  <cp:category/>
  <cp:version/>
  <cp:contentType/>
  <cp:contentStatus/>
</cp:coreProperties>
</file>